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вод_сельхоз" sheetId="1" r:id="rId1"/>
    <sheet name="мероприятия" sheetId="2" r:id="rId2"/>
    <sheet name="кадры_сельхоз" sheetId="3" r:id="rId3"/>
    <sheet name="водоснабжение" sheetId="4" r:id="rId4"/>
    <sheet name="автодороги" sheetId="5" r:id="rId5"/>
    <sheet name="АПК_охрана_труда" sheetId="6" r:id="rId6"/>
    <sheet name="промышл" sheetId="7" r:id="rId7"/>
    <sheet name="связь" sheetId="8" r:id="rId8"/>
    <sheet name="строительство" sheetId="9" r:id="rId9"/>
    <sheet name="ПИЗО" sheetId="10" r:id="rId10"/>
    <sheet name="МЧС" sheetId="11" r:id="rId11"/>
    <sheet name="ЦРБ" sheetId="12" r:id="rId12"/>
    <sheet name="РОО_молодежь" sheetId="13" r:id="rId13"/>
    <sheet name="культура" sheetId="14" r:id="rId14"/>
    <sheet name="соцзащита" sheetId="15" r:id="rId15"/>
    <sheet name="ЦЗН" sheetId="16" r:id="rId16"/>
    <sheet name="ЖКХ" sheetId="17" r:id="rId17"/>
    <sheet name="благоустр" sheetId="18" r:id="rId18"/>
  </sheets>
  <definedNames>
    <definedName name="_xlnm.Print_Area" localSheetId="17">'благоустр'!$A$1:$K$18</definedName>
    <definedName name="_xlnm.Print_Area" localSheetId="16">'ЖКХ'!$A$1:$K$25</definedName>
    <definedName name="_xlnm.Print_Area" localSheetId="13">'культура'!$A$1:$K$15</definedName>
    <definedName name="_xlnm.Print_Area" localSheetId="1">'мероприятия'!$A$2:$M$30</definedName>
    <definedName name="_xlnm.Print_Area" localSheetId="10">'МЧС'!$A$1:$K$11</definedName>
    <definedName name="_xlnm.Print_Area" localSheetId="9">'ПИЗО'!$A$1:$K$12</definedName>
    <definedName name="_xlnm.Print_Area" localSheetId="6">'промышл'!$A$1:$K$10</definedName>
    <definedName name="_xlnm.Print_Area" localSheetId="12">'РОО_молодежь'!$A$1:$K$62</definedName>
    <definedName name="_xlnm.Print_Area" localSheetId="7">'связь'!$A$1:$K$19</definedName>
    <definedName name="_xlnm.Print_Area" localSheetId="14">'соцзащита'!$A$1:$K$12,'соцзащита'!$13:$34</definedName>
    <definedName name="_xlnm.Print_Area" localSheetId="8">'строительство'!$A$1:$K$17</definedName>
    <definedName name="_xlnm.Print_Area" localSheetId="15">'ЦЗН'!$A$1:$K$18</definedName>
    <definedName name="_xlnm.Print_Area" localSheetId="11">'ЦРБ'!$A$1:$K$12</definedName>
  </definedNames>
  <calcPr fullCalcOnLoad="1"/>
</workbook>
</file>

<file path=xl/sharedStrings.xml><?xml version="1.0" encoding="utf-8"?>
<sst xmlns="http://schemas.openxmlformats.org/spreadsheetml/2006/main" count="1347" uniqueCount="627">
  <si>
    <t>Проведение муниципального конкурса среди дошкольных образовательных учреждений «Детский сад года»</t>
  </si>
  <si>
    <t>МБ, внебюджет</t>
  </si>
  <si>
    <t>Создание мотивации у коллективов ДОУ к повышению качества образования</t>
  </si>
  <si>
    <t>Общее образование</t>
  </si>
  <si>
    <t xml:space="preserve">  Переход образовательных учреждений на ФГОС    НОО                                </t>
  </si>
  <si>
    <t>Повышение качества образования</t>
  </si>
  <si>
    <t>Оснащение кабинетов языковых дисциплин современным информационным оборудованием и программным обеспечением</t>
  </si>
  <si>
    <t>Обеспечение учреждений образования лицензионными электронными учебно- методическими пособиями на татарском языке</t>
  </si>
  <si>
    <t xml:space="preserve">Проведение конкурса кабинетов татарского языка и литературы </t>
  </si>
  <si>
    <t>Совершенствование методов обучения родному языку и культуре на основе методических и программных продуктов</t>
  </si>
  <si>
    <t>Приложение №17 к Программе социально-экономического развития Дрожжановского муниципального района на 2011-2015 гг.</t>
  </si>
  <si>
    <t>в Дрожжановском муниципальном районе РТ на период 2011-2015 гг.</t>
  </si>
  <si>
    <t>для сельхоз формирований Дрожжановского муниципального района РТ</t>
  </si>
  <si>
    <t>Приложение № 3 к Программе социально-экономического развития 
Дрожжановского муниципального райна на 2011-2015гг.</t>
  </si>
  <si>
    <t>Создание единого информацинно-образовательного пространства учебного заведения через сервисы" Электронный журнал", "Электронный дневник</t>
  </si>
  <si>
    <t>Создание целостной системы взаимодействия всех образовательных  учреждений с родителями учащихся и отдела образования</t>
  </si>
  <si>
    <t>Информатизация образования</t>
  </si>
  <si>
    <t>Оснащение педагогов ноутбуками в рамках проекта"Электронное образование"</t>
  </si>
  <si>
    <t xml:space="preserve">Оснащение образовательных учреждений копмьютерной и оргтехникой </t>
  </si>
  <si>
    <t>Организация обучения педагогов и руководителей ОУ применению ИКТ-технологий в педагогической практике</t>
  </si>
  <si>
    <t>МОиН РТ</t>
  </si>
  <si>
    <t>Создание условий для активного участия всех учителей в электронном образовании</t>
  </si>
  <si>
    <t>Обновление устаревшего компьютерного парка</t>
  </si>
  <si>
    <t>Создание системы очно-дистанционного обучения педагогов</t>
  </si>
  <si>
    <t>Мероприятия по энергосбережению</t>
  </si>
  <si>
    <t xml:space="preserve">Рациональное использование топливно-энергетических ресурсов, повышение энергоэффективности  </t>
  </si>
  <si>
    <t>Кадровая политика</t>
  </si>
  <si>
    <t>Грантовая поддержка молодых  специалистов</t>
  </si>
  <si>
    <t xml:space="preserve">Гратовая поддержка лучших учителей </t>
  </si>
  <si>
    <t>Повышение управленческих компетенций руководителей образования</t>
  </si>
  <si>
    <t>ежегодная грантовая поддержка 2 молодых специалистов</t>
  </si>
  <si>
    <t>ежегодная грантовая поддержка 2 лучшиих учителей</t>
  </si>
  <si>
    <t>Повышение качества управления образованием</t>
  </si>
  <si>
    <t>Организация творческих конкурсов:Учитель года,      Лидер образования,    Школа года,      Классный руководитель года,     Воспитатель года</t>
  </si>
  <si>
    <t>Проведение обязательного медицинского осмотра педагогических работников и персонала</t>
  </si>
  <si>
    <t xml:space="preserve">          по регулирования трудовых отношений и обеспечению занятости населения </t>
  </si>
  <si>
    <t>Модернизация сельского хозяйства в Дрожжановском муниципальном районе РТ на 2011-2015 годы</t>
  </si>
  <si>
    <t xml:space="preserve">Свод прогнозных показателей по животноводству по Дрожжановскому </t>
  </si>
  <si>
    <t xml:space="preserve">Программа "Питьевая вода на 2011-2015 гг."  
по сельским поселениям Дрожжановского муниципального района РТ </t>
  </si>
  <si>
    <t xml:space="preserve">          по развитию промышленности в Дрожжановском муниципальном районе РТ</t>
  </si>
  <si>
    <t xml:space="preserve">                                                       СВЕДЕНИЯ                                        </t>
  </si>
  <si>
    <t xml:space="preserve">          по развитию связи в Дрожжановском муниципальном районе РТ</t>
  </si>
  <si>
    <t xml:space="preserve">          по развитию строительства в Дрожжановском муниципальном районе РТ </t>
  </si>
  <si>
    <t xml:space="preserve">          по оформлению муниципального имущества и земли в Дрожжановском муниципальном районе РТ</t>
  </si>
  <si>
    <t xml:space="preserve">          по пожарной безопасности в Дрожжановском муниципальном районе РТ</t>
  </si>
  <si>
    <t xml:space="preserve">          по развитию здравоохранения в Дрожжановском муниципальном районе РТ</t>
  </si>
  <si>
    <t xml:space="preserve">          по развитию образования и молодежной политики в Дрожжановском муниципальном районе РТ </t>
  </si>
  <si>
    <t xml:space="preserve">          по развитию культуры в Дрожжановском муниципальном районе РТ </t>
  </si>
  <si>
    <t xml:space="preserve">          по развитию социальной защиты населения в Дрожжановском муниципальном районе РТ </t>
  </si>
  <si>
    <t xml:space="preserve">          по развитию жилищно-коммунального хозяйства в Дрожжановском муниципальном районе РТ</t>
  </si>
  <si>
    <t xml:space="preserve">          по благоустройству в Дрожжановском муниципальном районе РТ </t>
  </si>
  <si>
    <t xml:space="preserve">Приложение № 2 к Программе социально-экономического развития 
Дрожжановского муниципального райна на 2011-2015гг.
</t>
  </si>
  <si>
    <t>Приложение № 1 к Программе социально-экономического развития 
Дрожжановского муниципального райна на 2011-2015гг.</t>
  </si>
  <si>
    <t>Компенсация найма жилья и затрат на коммунальные услуги педагогическим работникам в сельской местности</t>
  </si>
  <si>
    <t>Организация мероприятий по обеспечению охраны труда работников образования</t>
  </si>
  <si>
    <t>Создание системы объективной оценки профессиональных результатов учителей. Моральное и материально стимулирование</t>
  </si>
  <si>
    <t>Моральное и материально стимулирование педагогов</t>
  </si>
  <si>
    <t>Профилактика социального сиротства и жестокого обращения с детьми</t>
  </si>
  <si>
    <t>Сбор сведений о семьях, находящихся в трудной жизненной ситуации и социально-неблагополучных семьях</t>
  </si>
  <si>
    <t>Внедрение института социального патроната над семьями группы риска и других технологий раннего вмешательства, направленных на сохранение ребенка в кровной семье</t>
  </si>
  <si>
    <t>Повышение компетентности детей по вопросам безопасного поведения, лекции о правах и законных интересах несовершеннолетних, а также получения помощи  в случае насилия, через беседы, классные часы, лекции, круглые столы</t>
  </si>
  <si>
    <t>Повышение уровня информативности населения о проблемах насилия и жестокого обращения, проведение просветительской компании, направленной на пропаганду ценностей семьи через печатную информацию СМИ (буклеты, памятки, плакаты)</t>
  </si>
  <si>
    <t>создание межведомственного банка данных семей оказавшихся в трудной жизненной ситуации</t>
  </si>
  <si>
    <t>Снижение числа семей, находящихся в трудной жизненной ситуации, гармонизация внутренних отношений в семье</t>
  </si>
  <si>
    <t>Снижение числа случаев правонарушений, травматизма среди несовершеннолетних</t>
  </si>
  <si>
    <t>Повышение уровня информативности населения</t>
  </si>
  <si>
    <t>Организация и прохождение Республиканской медико-педагогической комиссии детьми с особыми образовательными потребностями</t>
  </si>
  <si>
    <t>Проведение новогодних елок для детей-инвалидов и детей-сирот детей, оставшихся без попечения родителей</t>
  </si>
  <si>
    <t>Приложение №9 к Программе социально-экономического развития Дрожжановского муниципального района на 2011-2015 гг.</t>
  </si>
  <si>
    <t>Своевременное устройство детей с особыми образовательными потребностями</t>
  </si>
  <si>
    <t>Благотворительная акция направленная на социальную поддержку данной категории детей</t>
  </si>
  <si>
    <t>Образование</t>
  </si>
  <si>
    <t>Молодежная политика</t>
  </si>
  <si>
    <t>Руководители ОУ</t>
  </si>
  <si>
    <t>2010-2013 гг.</t>
  </si>
  <si>
    <t xml:space="preserve">Программные мероприятия </t>
  </si>
  <si>
    <t>Наименование мероприятия</t>
  </si>
  <si>
    <t>Исполнитель</t>
  </si>
  <si>
    <t>Срок исполнения</t>
  </si>
  <si>
    <t>Источник финансирования</t>
  </si>
  <si>
    <t>Всего</t>
  </si>
  <si>
    <t>в т.ч. по годам</t>
  </si>
  <si>
    <t>на период 2011-2015 гг.</t>
  </si>
  <si>
    <t>Ожидаемый результат</t>
  </si>
  <si>
    <t xml:space="preserve">Обеспечение ФАПов инструментарием и оборудованием, оснащение  смотровых кабинетов ЦРБ, современной аппаратурой </t>
  </si>
  <si>
    <t>Строительство нового здания Депо</t>
  </si>
  <si>
    <t>ГУ МЧС РФ по РТ</t>
  </si>
  <si>
    <t>Учебный центр ФПС по РТ</t>
  </si>
  <si>
    <t>ФБ</t>
  </si>
  <si>
    <t>Организация временного трудоустройства безработных граждан, испытывающих трудности в поиске работы</t>
  </si>
  <si>
    <t xml:space="preserve">2011* </t>
  </si>
  <si>
    <t>Организация трудоустройства незанятых инвалидов,родителей,воспитывающих детей-инвалидов,многодетных родителей.</t>
  </si>
  <si>
    <t>Организация опережающего профессионального обучения и стажировка женщин,работающих во вредных условиях труда,с целью их вывода с вредного производства</t>
  </si>
  <si>
    <t xml:space="preserve">бюджет РФ, РТ </t>
  </si>
  <si>
    <t>Организация прфессиональной подготовки,переподготовки и повышение квалификации женщин,находящихся в отпуске по уходу за ребенком до 3-х лет,планирующих возвращение к трудовой деятельности</t>
  </si>
  <si>
    <t>Организация содействия самозанятости безработных граждан и создание безработными гражданами,открывшим собственное дело,дополнительных рабочих мест для трудоустройства безработных граждан</t>
  </si>
  <si>
    <t>Организация стажировки выпускников образовательных учреждений в целях приобретения ими опыта работы</t>
  </si>
  <si>
    <t>Проведение энергетического обследования зданий, сооружений ГАУСО ЦСОН «Забота» МТЗиСЗ РТ в Дрожжановском районе</t>
  </si>
  <si>
    <t>ГАУСО ЦСОН «Забота» МТЗиСЗ РТ в Дрожжановском районе</t>
  </si>
  <si>
    <t>2011г.</t>
  </si>
  <si>
    <t>Собственные средства учреждения</t>
  </si>
  <si>
    <t>-</t>
  </si>
  <si>
    <t>Паспорт энергоаудита учреждения. Возможность проведения ремонта по энергоэффективности учреждения.</t>
  </si>
  <si>
    <t>Установка и метрологическое обследование приборов учета электроэнергии на 1 этаже здания ГАУСО ЦСОН «Забота» МТЗиСЗ РТ в Дрожжановском районе</t>
  </si>
  <si>
    <t>2015г.</t>
  </si>
  <si>
    <t>Общая стоимость проекта в тыс.руб</t>
  </si>
  <si>
    <t>Протяженность (км)</t>
  </si>
  <si>
    <t>Ремонт и поверка электросчётчика</t>
  </si>
  <si>
    <t>Полная замена тепловой системы и установка системы управления тепловой энергии и счётчиков тепловой энергии</t>
  </si>
  <si>
    <t>МТЗиСЗ РТ</t>
  </si>
  <si>
    <t>Республиканский бюджет, средства МТЗиСЗ РТ</t>
  </si>
  <si>
    <t>Уменьшение потерь тепловой энергии. Экономичное управление энергоресурсом. Экономия финансовых средств на тепловую энергию.</t>
  </si>
  <si>
    <t>Проведение системы водоснабжения, канализации и системы учета ГАУСО ЦСОН «Забота» МТЗиСЗ РТ в Дрожжановском районе</t>
  </si>
  <si>
    <t>2012г.</t>
  </si>
  <si>
    <t>Наличие современной системы водоснабжения и канализации для нужд учреждения.</t>
  </si>
  <si>
    <t>Капитальный ремонт (евроремонт) внутренних помещений 1 этажа административного здания ГАУСО ЦСОН «Забота» МТЗиСЗ РТ в Дрожжановском районе с заменой полов, окон, электрической сети и т.д.</t>
  </si>
  <si>
    <t>Приложение №7 к Программе социально-экономического развития Дрожжановского муниципального района 
на 2011-2015 гг.</t>
  </si>
  <si>
    <t>Улучшение эксплуатационных показателей внутренних помещений здания Повышение комфортности здания.</t>
  </si>
  <si>
    <t>Установка металлического ограждения (козырёк) на запасном выходе здания ГАУСО ЦСОН «Забота» МТЗиСЗ РТ в Дрожжановском районе</t>
  </si>
  <si>
    <t>Безопасное перемещение из здания в здание. Ограждение от схожа снега, сосулек и наледи с крыши здания.</t>
  </si>
  <si>
    <t>Разработка и реализация программы по предоставлению консультационных услуг для несовершеннолетних и их родителей через интернет «Поддержка семьи»</t>
  </si>
  <si>
    <t>Предоставление консультаций для родителей и детей посредством интернетной сети. Практические консультации по каждой проблеме и задаче</t>
  </si>
  <si>
    <t>Переоборудование старого здания социального приюта для детей и подростков в с.Убеи под мастерскую и складское помещение с проведением газификации</t>
  </si>
  <si>
    <t>2011-2012гг.</t>
  </si>
  <si>
    <t>Республиканский бюджет</t>
  </si>
  <si>
    <t>Приобщение воспитанников социального приюта  к народным ремеслам.</t>
  </si>
  <si>
    <t>Строительство новой бани для социального приюта в с.Убеи</t>
  </si>
  <si>
    <t>Ввод в эксплуатацию нового помещения бани.</t>
  </si>
  <si>
    <t>Установка очистного сооружения</t>
  </si>
  <si>
    <t>ЛОС-БИО-7</t>
  </si>
  <si>
    <t>Экономия бюджетных средств учреждения на коммунальные услуги</t>
  </si>
  <si>
    <t>Установка и метрологическое обеспечение приборов учёта в социальном приюте</t>
  </si>
  <si>
    <t>Дрожжановского муниципального района 
на 2011-2015 гг.</t>
  </si>
  <si>
    <t>Повышение эффективности энергопотребления, обеспечение точности, достоверности и единства измерений и учёта топливно-энергетических ресурсов, сокращение непроизводительной расходной части бюджета, направляемой на энергетические затраты,  внедрение энергоэффективных технологий, систем управления энергопотреблением, обеспечивающих реализацию потенциала энергосбережения, разработка и внедрение механизма стимулирования энергосбережения.</t>
  </si>
  <si>
    <t>Проведение энергетического обследования зданий и сооружений</t>
  </si>
  <si>
    <t>Определение потенциала энергосбережения и повышения энергетической эффективности</t>
  </si>
  <si>
    <t>Опрессовка, продувка и промывка систем отопления</t>
  </si>
  <si>
    <t>Выявление признаков разрыва течи или запотевания в корпусах сальника арматуры в фланцевых соединениях.</t>
  </si>
  <si>
    <t>Эффективное использование энергоресурсов</t>
  </si>
  <si>
    <t>итого</t>
  </si>
  <si>
    <t>Устройство дежурного освещения и управления электрооборудованием с внедрением фотореле (в том числе наружного освещения)</t>
  </si>
  <si>
    <t>12 </t>
  </si>
  <si>
    <t>3 </t>
  </si>
  <si>
    <t> 3</t>
  </si>
  <si>
    <t>10 </t>
  </si>
  <si>
    <t>2 </t>
  </si>
  <si>
    <t>1 </t>
  </si>
  <si>
    <t> 9</t>
  </si>
  <si>
    <t>5 </t>
  </si>
  <si>
    <t> 6</t>
  </si>
  <si>
    <t>4 </t>
  </si>
  <si>
    <t> 10</t>
  </si>
  <si>
    <t> 2</t>
  </si>
  <si>
    <t>30 </t>
  </si>
  <si>
    <t> 14</t>
  </si>
  <si>
    <t> 18</t>
  </si>
  <si>
    <t> 11</t>
  </si>
  <si>
    <t> 12</t>
  </si>
  <si>
    <t> 3250000</t>
  </si>
  <si>
    <t> 1080000</t>
  </si>
  <si>
    <t> 1150000</t>
  </si>
  <si>
    <t>1020000 </t>
  </si>
  <si>
    <t> 160000</t>
  </si>
  <si>
    <t>60000 </t>
  </si>
  <si>
    <t>50000 </t>
  </si>
  <si>
    <t> 60000</t>
  </si>
  <si>
    <t>20000 </t>
  </si>
  <si>
    <t> 275000</t>
  </si>
  <si>
    <t>92000 </t>
  </si>
  <si>
    <t>91000 </t>
  </si>
  <si>
    <t> 475000</t>
  </si>
  <si>
    <t>150000 </t>
  </si>
  <si>
    <t>160000 </t>
  </si>
  <si>
    <t>165000 </t>
  </si>
  <si>
    <t> 2140000</t>
  </si>
  <si>
    <t>690000 </t>
  </si>
  <si>
    <t>710000 </t>
  </si>
  <si>
    <t>740000 </t>
  </si>
  <si>
    <t> 45000</t>
  </si>
  <si>
    <t>15000 </t>
  </si>
  <si>
    <t> 30000</t>
  </si>
  <si>
    <t>10000 </t>
  </si>
  <si>
    <t> 15000</t>
  </si>
  <si>
    <t> 5000</t>
  </si>
  <si>
    <t>5000 </t>
  </si>
  <si>
    <t> 456000</t>
  </si>
  <si>
    <t>152000 </t>
  </si>
  <si>
    <t> 1275000</t>
  </si>
  <si>
    <t>420000 </t>
  </si>
  <si>
    <t>425000 </t>
  </si>
  <si>
    <t>430000 </t>
  </si>
  <si>
    <t> 825000</t>
  </si>
  <si>
    <t>270000 </t>
  </si>
  <si>
    <t>275000 </t>
  </si>
  <si>
    <t>280000 </t>
  </si>
  <si>
    <t>Организовать на базе ООО «Корм» семинар-совещание по вопросу охраны труда и пожарной безопасности на базе ремонтной мастерской</t>
  </si>
  <si>
    <t>Объёмы финансирования, всего,руб</t>
  </si>
  <si>
    <t>кредит</t>
  </si>
  <si>
    <t>Строительство сельского клуба в селе Хайбулдино</t>
  </si>
  <si>
    <t>МКУ "ОК"</t>
  </si>
  <si>
    <t>Строительство Нижнечекурского СДК</t>
  </si>
  <si>
    <t>Реконструкция СДК с размещением клуба, школы, ФАП в селе Чепкас-Ильметьево</t>
  </si>
  <si>
    <t>Кап.ремонт учреждений культуры</t>
  </si>
  <si>
    <t>Районный бюджет</t>
  </si>
  <si>
    <t>Преобретение музыкальных инструментов и оборудования</t>
  </si>
  <si>
    <t>Проведение фестевалей национальных культур по сохранению народных традиций и обрядов</t>
  </si>
  <si>
    <t>до 2015 года</t>
  </si>
  <si>
    <t>Прокладка кабеля ВОЛС на участке Чув.Бездна - Тат.Бездна - Каракитян</t>
  </si>
  <si>
    <t>Прокладка кабеля ВОЛС на участке Ал.Саплык - Дуваново</t>
  </si>
  <si>
    <t>Прокладка кабеля ВОЛС на участке Альшихово Буинский район - Ст.Бурундуки Дрожжановский район</t>
  </si>
  <si>
    <t>Средства Бюджета</t>
  </si>
  <si>
    <t>Прокладка кабеля ВОЛС на участке Ст.Ильмово - Нов.Ильмово - Нов.Чукалы - Ст.Чукалы</t>
  </si>
  <si>
    <t>Прокладка кабеля ВОЛС на участке Бол.Акса - Городище</t>
  </si>
  <si>
    <t>Прокладка кабеля ВОЛС на участке Ст.Какерли - Тат.Тюки</t>
  </si>
  <si>
    <t>Прокладка кабеля ВОЛС на участке Нов.Ишли - Ст.Ишли</t>
  </si>
  <si>
    <t>Прокладка кабеля ВОЛС на участке Ниж.Чекурск - Тат.Шатршан</t>
  </si>
  <si>
    <t>Прокладка кабеля ВОЛС на участке Ст.Чукалы - Бол.Акса</t>
  </si>
  <si>
    <t>Прокладка кабеля ВОЛС на участке Хор.Шигали - Чепкас.Ильметьево - Вольный Стан Буинского района</t>
  </si>
  <si>
    <t>2013г.</t>
  </si>
  <si>
    <t>психологопедагогический центр</t>
  </si>
  <si>
    <t>МБ,РБ</t>
  </si>
  <si>
    <t>развитие позновательных способностей и интеллекта детей, снижение имеющейся социальной недостаточности</t>
  </si>
  <si>
    <t>Центр молдежных(школьных) ФООП"Форпост"</t>
  </si>
  <si>
    <t>МБ , РБ</t>
  </si>
  <si>
    <t>развитие добровольного участия граждан в профилактике правонарушений и охране общественного порядка</t>
  </si>
  <si>
    <t xml:space="preserve">Создание подроскового клуба </t>
  </si>
  <si>
    <t>ОДМС и Т, ОМП</t>
  </si>
  <si>
    <t>Защита интересов молодёжи,организация  общественно - значимых мероприятий, реализация социальных пооектов</t>
  </si>
  <si>
    <t>с. Старое Дрожжаное и с. Новое Дрожжаное</t>
  </si>
  <si>
    <t>Новое строительство</t>
  </si>
  <si>
    <t>с. Чувашское Дрожжаное и д. Хайбулдино</t>
  </si>
  <si>
    <t>с. Чувашская Бездна</t>
  </si>
  <si>
    <t>с. Большая Акса</t>
  </si>
  <si>
    <t>с. Малая Цильна</t>
  </si>
  <si>
    <t>с. Новые Убеи</t>
  </si>
  <si>
    <t>с. Убеи и с. Старые Убеи</t>
  </si>
  <si>
    <t>с. Малые Убеи и с. Татарские Убеи</t>
  </si>
  <si>
    <t>с. Верхнее Чекурское, с. Старое Чекрское и с. Нижнее Чекурское</t>
  </si>
  <si>
    <t>Строительство водопроводных и канализационных сетей в с. Старое Дрожжаное</t>
  </si>
  <si>
    <t>ООО "РАМИНВЕСТ"</t>
  </si>
  <si>
    <t>Средства РТ</t>
  </si>
  <si>
    <t>Реконструкция сетей водопроводоснабжения в с. Старое Дрожжаное</t>
  </si>
  <si>
    <t>По результатам конкурсных торгов</t>
  </si>
  <si>
    <t>Строительство водопроводоснабжения в с. Старое Дрожжаное к объектам малоэтажного жилищного строительства</t>
  </si>
  <si>
    <t>Строительство сетей электроснабжения в с. Старое Дрожжаное к объектам малоэтажного жилищного строительства</t>
  </si>
  <si>
    <t>ОАО "Сетевая компания"</t>
  </si>
  <si>
    <t>Строительство сетей газоснабжения в с. Старое Дрожжаное к объектам малоэтажного жилищного строительства</t>
  </si>
  <si>
    <t>Строительство сетей электроснабжения в с. Татарский Саплык к объектам малоэтажного жилищного строительства</t>
  </si>
  <si>
    <t>Строительство сетей газоснабжения с. Татарский Саплык к объектам малоэтажного жилищного строительства</t>
  </si>
  <si>
    <t>Перевод многоквартирного дома №11 по ул. Кооперативная с. Старое Дрожжаное на поквартирную систему отопления</t>
  </si>
  <si>
    <t>Лизинговый фонд РТ</t>
  </si>
  <si>
    <t>Перевод многоквартирного дома №20 по ул. Техническая с. Старое Дрожжаное на поквартирную систему отопления</t>
  </si>
  <si>
    <t>Проведение капитального ремонта многоквартирных домов, находящихся в с.Старое Дрожжаное и Новое Дрожжаное</t>
  </si>
  <si>
    <t>ЗАО "Стройсервис"</t>
  </si>
  <si>
    <t>Средства РФ, РТ, МО, собственников помещений</t>
  </si>
  <si>
    <t>Переселение граждан из аварийного жилищного фонда</t>
  </si>
  <si>
    <t>2011-2013 г.</t>
  </si>
  <si>
    <t>Средства РФ, РТ</t>
  </si>
  <si>
    <t>Проведение энергетического аудита зданий</t>
  </si>
  <si>
    <t>2011-2012 г.</t>
  </si>
  <si>
    <t>Средства МО</t>
  </si>
  <si>
    <t>Модернизация объектов теплоэнергетического хозяйства</t>
  </si>
  <si>
    <t>ООО "Коммунальные сети Дрожжаное", ООО "Теплосервис"</t>
  </si>
  <si>
    <t>2011-2015 г.</t>
  </si>
  <si>
    <t>Средства ОКК</t>
  </si>
  <si>
    <t>Реконструкция ветхих сетей электроснабжения</t>
  </si>
  <si>
    <t>Реконструкция биологического очистного сооружения и канализационных насосных станций</t>
  </si>
  <si>
    <t>ООО "Коммунальные сети Дрожжаное"</t>
  </si>
  <si>
    <t>2013-2014 г.</t>
  </si>
  <si>
    <t>Средства РТ, ОКК</t>
  </si>
  <si>
    <t>Благоустройство территории многоквартирных домов в с. Старое Дрожжаное</t>
  </si>
  <si>
    <t>2011-2012</t>
  </si>
  <si>
    <t>Устройство ограждения по ул. Кооперативная, ул. Техническая и ул. Базарная в с. Старое Дрожжаное</t>
  </si>
  <si>
    <t>Строительство тротуаров с уличным освещением в с. Старое Дрожжаное</t>
  </si>
  <si>
    <t>Строительство тротуаров с уличным освещением в с. Новое Дрожжаное</t>
  </si>
  <si>
    <t>Строительство тротуаров с уличным освещением в с. Старое Шаймурзино</t>
  </si>
  <si>
    <t>Обустройтво парка выпускников по ул. Нафиева в с. Старое Дрожжаное</t>
  </si>
  <si>
    <t>2014-2015</t>
  </si>
  <si>
    <t>Строительство детских площадок в с. Старое Дрожжаное</t>
  </si>
  <si>
    <t>2011-2015</t>
  </si>
  <si>
    <t>Ремонт ограждений мемориальных комплексов в н.п. района</t>
  </si>
  <si>
    <t>Сельские поселения</t>
  </si>
  <si>
    <t>Благоустройство территории кладбищ в н.п. района</t>
  </si>
  <si>
    <t>Средства РТ, МО</t>
  </si>
  <si>
    <t>Реконструкция школы в селе Матаки (школа, детский сад и ФАП)</t>
  </si>
  <si>
    <t>ГБУ "ГИСУ РТ"</t>
  </si>
  <si>
    <t>Бюджет РТ</t>
  </si>
  <si>
    <t xml:space="preserve"> Устранение аварийности </t>
  </si>
  <si>
    <t>Капитальный ремонт поликлиники Дрожжановской ЦРБ</t>
  </si>
  <si>
    <t>Совершенствование медицинского обслуживания населения</t>
  </si>
  <si>
    <t>Капитальный ремонт зданий ГАОУ НПО "ПУ-90"</t>
  </si>
  <si>
    <t>Минтруд РТ</t>
  </si>
  <si>
    <t>Повышение качества обучения</t>
  </si>
  <si>
    <t>Реконструкция бывшего здания интерната в с. Старое Дрожжаное под многофункциональное здание центра по обслуживанию населения</t>
  </si>
  <si>
    <t>Совершенствование  обслуживания населения</t>
  </si>
  <si>
    <t>Развитие спорта и пропаганда здорового образа жизни</t>
  </si>
  <si>
    <t>Приложение №18 к Программе социально-экономического развития Дрожжановского муниципального района 
на 2011-2015 гг.</t>
  </si>
  <si>
    <t>Приложение №10  к Программе социально-экономического развития Дрожжановского муниципального района 
на 2011-2015 гг.</t>
  </si>
  <si>
    <t>Пожарное депо с административными помещениями в селе Старое Дрожжаное</t>
  </si>
  <si>
    <t>взамен аварийного</t>
  </si>
  <si>
    <t>Школа с детским садом и ФАП в селе Новый Убей</t>
  </si>
  <si>
    <t>взамен ветхого</t>
  </si>
  <si>
    <t>Молодёжный Культурный центр в селе Старое Дрожжаное</t>
  </si>
  <si>
    <t>Повышение культурного уровня молодёжи</t>
  </si>
  <si>
    <t>а/д «Цивильск-Ульяновск» – Новые Какерли</t>
  </si>
  <si>
    <t>а/д Старый Убей – Новые Шигали</t>
  </si>
  <si>
    <t>а/д Матаки – Чувашские Ишли</t>
  </si>
  <si>
    <t>а/д Старое Дрожжаное – Чувашское Дрожжаное - Хайбулдино</t>
  </si>
  <si>
    <t xml:space="preserve">а/д Хорновар-Шигали – Коршанга Шигали </t>
  </si>
  <si>
    <t>а/д Старые Ишли – Старые Какерли</t>
  </si>
  <si>
    <t>а/д Большая Цильна – Малая Цильна</t>
  </si>
  <si>
    <t>а/д Старое Шаймурзино – Малое Шаймурзино</t>
  </si>
  <si>
    <t>а/д село Убей – Тат. Убей</t>
  </si>
  <si>
    <t>а/д «Казань-Ульяновск–Старое Дрожжаное» - Новый Убей – село Убей</t>
  </si>
  <si>
    <t>а/д Татарская Бездна – Чувашская Бездна</t>
  </si>
  <si>
    <t>средства инвесторов</t>
  </si>
  <si>
    <t>Этот проект подводит к тому, что оно будет иметь значительную роль в социально-экономическом развитии Дрожжановского муниципального района. Это объяснимо тем, что улучшаются не только экономические показатели в отраслях сельского  хозяйства, а также по РТ, но и увеличится поступление налогов в местный  бюджет района. Создание новых рабочих мест (150-200), строительство дорог с твердым покрытием, строительство объектов соцкультбыта.</t>
  </si>
  <si>
    <t>Крытый плавательный бассейн с тренажерным залом в селе Старое Дрожжаное</t>
  </si>
  <si>
    <t>Инвестор</t>
  </si>
  <si>
    <t xml:space="preserve">Строительство единого производственно - технологического комплекса, первичной основой которого является производство цемента низкой водопотребности ,  а также гранулянта/порошка для агропромышленности, на базе Татарско-Шатаршанского месторождения цеолитсодержащих пород. </t>
  </si>
  <si>
    <t>Пимечание: Финансирование за счет бюджета РТ</t>
  </si>
  <si>
    <t>счет</t>
  </si>
  <si>
    <t xml:space="preserve">бюджет </t>
  </si>
  <si>
    <t>РТ</t>
  </si>
  <si>
    <t xml:space="preserve">Пимечание: Финансирование за </t>
  </si>
  <si>
    <t>Примечание: Финансирование за счет хозяйств, организаций и предприятий.</t>
  </si>
  <si>
    <t xml:space="preserve">муниципальному району РТ до 2015 года </t>
  </si>
  <si>
    <t>Приложение №4 к Программе</t>
  </si>
  <si>
    <t xml:space="preserve">                                                на 2011-2015 годы                                            </t>
  </si>
  <si>
    <t>Приложение №5 к Программе</t>
  </si>
  <si>
    <t>Приложение №6 к Программе</t>
  </si>
  <si>
    <t>Приложение №8 к Программе социально-экономического развития Дрожжановского муниципального района на 2011-2015 гг.</t>
  </si>
  <si>
    <t>Приложение №12 к Программе социально-экономического развития Дрожжановского муниципального района на 2011-2015 гг.</t>
  </si>
  <si>
    <t>Приложение №13 к Программе социально-экономического развития Дрожжановского муниципального района на 2011-2015 гг.</t>
  </si>
  <si>
    <t>Приложение №15 к Программе социально-экономического развития Дрожжановского муниципального района на 2011-2015 гг.</t>
  </si>
  <si>
    <t>Приложение № 16 к Программе социально-экономического развития Дрожжановского муниципального района на 2011-2015 гг.</t>
  </si>
  <si>
    <t>УСХиП, районный комитет профсоюза работников АПК</t>
  </si>
  <si>
    <t>Руководитель хозяйства и специалисты УСХиП</t>
  </si>
  <si>
    <t>100% охват медосмотром, 100% обеспечение средствами индивидуальной защиты и спецодеждой</t>
  </si>
  <si>
    <t>Обеспечение предприятий, организаций АПК нормативной документацией по охране труда.</t>
  </si>
  <si>
    <t>Государственная инспекция труда в РТ</t>
  </si>
  <si>
    <t>УСХиП, районный комитет профсоюза  АПК</t>
  </si>
  <si>
    <t>УСХиП, районный комитет профсоюза АПК</t>
  </si>
  <si>
    <t xml:space="preserve">                     Здравоохранение </t>
  </si>
  <si>
    <t>Приложение №11 к Программе социально-экономического развития Дрожжановского муниципального района на 2011-2015 гг.</t>
  </si>
  <si>
    <t>Приложение №14 к Программе социально-экономического развития Дрожжановского муниципального района на 2011-2015 гг.</t>
  </si>
  <si>
    <t>Затраты на реализацию мероприятия (тыс. руб.)</t>
  </si>
  <si>
    <t>Промышленность</t>
  </si>
  <si>
    <t>Строительство</t>
  </si>
  <si>
    <t>Муниципальное имущество и земля</t>
  </si>
  <si>
    <t>увеличение налогооблагаемой базы</t>
  </si>
  <si>
    <t>Регистрация бесхозяйного имущества, в том числе земельных участков в муниципальную собственность</t>
  </si>
  <si>
    <t>органы местного самоуправления</t>
  </si>
  <si>
    <t>Регистрация земельных участков под объектами муниципальных учреждений</t>
  </si>
  <si>
    <t>муниципальные учреждения</t>
  </si>
  <si>
    <t>Противопожарная безопасность</t>
  </si>
  <si>
    <t>Образование и молодежная политика</t>
  </si>
  <si>
    <t>Жилищно-коммунальное хозяйство</t>
  </si>
  <si>
    <t>Средства ОАО "Таттелеком"</t>
  </si>
  <si>
    <t xml:space="preserve"> 2015 г.</t>
  </si>
  <si>
    <t>Средства ОМС, местный бюджет</t>
  </si>
  <si>
    <t>Улучшение материально-технической базы пожарной части</t>
  </si>
  <si>
    <t>ОДМСиТ</t>
  </si>
  <si>
    <t>МБ</t>
  </si>
  <si>
    <t>РБ</t>
  </si>
  <si>
    <t>Занятость  детей и подростков в летний период</t>
  </si>
  <si>
    <t>Культура</t>
  </si>
  <si>
    <t>2011-2015 гг.</t>
  </si>
  <si>
    <t>2011-2012 гг.</t>
  </si>
  <si>
    <t>2011-2013 гг.</t>
  </si>
  <si>
    <t>2011 г.</t>
  </si>
  <si>
    <t>2013 г.</t>
  </si>
  <si>
    <t>Социальная защита населения</t>
  </si>
  <si>
    <t>2012 г.</t>
  </si>
  <si>
    <t>Трудовые отношения и занятость населения</t>
  </si>
  <si>
    <t>Организация общественных работ для безработных граждан, зарегистрированных в качестве безработных в центре занятости населения</t>
  </si>
  <si>
    <t>ежегодно</t>
  </si>
  <si>
    <t>Организация временной занятости несовершеннолетних граждан в летнее время</t>
  </si>
  <si>
    <t>бюджет РФ</t>
  </si>
  <si>
    <t>Организация опережающего профессионального обучения работников, находящихся под угрозой увольнения</t>
  </si>
  <si>
    <t>бюджет РФ, РТ</t>
  </si>
  <si>
    <t>Благоустройство</t>
  </si>
  <si>
    <t>до 2015 г.</t>
  </si>
  <si>
    <t>Дрожжановский РУЭС Буинского ЗУЭС</t>
  </si>
  <si>
    <t>Регистрация имущества и земельных участков в муниципальную собственность Дрожжановского муниципального района</t>
  </si>
  <si>
    <t>Исполнительный комитет Дрожжановского муниципального района</t>
  </si>
  <si>
    <t>бюджет Дрожжановского муниципального района</t>
  </si>
  <si>
    <t>МБУЗ "Дрожжановская ЦРБ"</t>
  </si>
  <si>
    <t xml:space="preserve"> «Улучшение демографической ситуации в Дрожжановском районе» </t>
  </si>
  <si>
    <t>МКУ Отдел образования Дрожжановского муниципального района РТ</t>
  </si>
  <si>
    <t>Моральное и материально стимулирование. Повышение качества образовательного труда</t>
  </si>
  <si>
    <t>Установка приборов учета потребления тепловой энергии в общеобразовательных учреждениях</t>
  </si>
  <si>
    <t xml:space="preserve">Замена оконных блоков в  общеобразовательных учреждениях </t>
  </si>
  <si>
    <t>Газификация котельных  общеобразовательных учреждений</t>
  </si>
  <si>
    <t>Организация отдыха и оздоровления детей в  оздоровительных лагерях</t>
  </si>
  <si>
    <t>ГБУ ЦЗН Дрожжановского района</t>
  </si>
  <si>
    <t>Повышение квалификации сотрудников</t>
  </si>
  <si>
    <t>Обеспечение пожарной безопасности района</t>
  </si>
  <si>
    <t xml:space="preserve">ПЛАН МЕРОПРИЯТИЙ </t>
  </si>
  <si>
    <t>на 2011-2013 гг.</t>
  </si>
  <si>
    <t>Мероприятия</t>
  </si>
  <si>
    <t>Исполнители</t>
  </si>
  <si>
    <t>Источники финансирования</t>
  </si>
  <si>
    <t>в т.ч.сроки исполнения</t>
  </si>
  <si>
    <t>Ожидаемые результаты</t>
  </si>
  <si>
    <t>Наличие коллективного договора в хозяйстве и планирование расходов на мероприятия по охране труда и пожарной безопасности.</t>
  </si>
  <si>
    <t>Работодатели, профсоюзные комитеты</t>
  </si>
  <si>
    <t>Средства работодателей</t>
  </si>
  <si>
    <t>С целью недопущения травматизма</t>
  </si>
  <si>
    <t>Разработка, издание (размножение) инструктажей по охране труда.</t>
  </si>
  <si>
    <t>Хозяйства, организации</t>
  </si>
  <si>
    <t>Средства хозяйств, организаций</t>
  </si>
  <si>
    <t>Обеспечение и проведение аттестации рабочих мест.</t>
  </si>
  <si>
    <t>Работодатели сельхозформирований</t>
  </si>
  <si>
    <t>Средства сельхоз-формирований</t>
  </si>
  <si>
    <t>С целью создания благоприятных условий труда</t>
  </si>
  <si>
    <t>Обеспечение профилактических медицинских осмотров работников сельхозформирований</t>
  </si>
  <si>
    <t>С целью оздоровления работающих</t>
  </si>
  <si>
    <t>6.</t>
  </si>
  <si>
    <t>Обеспечение работающих специальной одеждой, обувью и средствами индивидуальной защиты</t>
  </si>
  <si>
    <t>Предприятия, сельхозформирования</t>
  </si>
  <si>
    <t>Средства организаций, сельхоз-формирований</t>
  </si>
  <si>
    <t>7.</t>
  </si>
  <si>
    <t>Организация обучения специалистов и руководителей хозяйств по 40-часовой программе и проверке знаний с вручением удостоверений по охране труда.</t>
  </si>
  <si>
    <t>Средства предприятий</t>
  </si>
  <si>
    <t>С целью повышения знаний</t>
  </si>
  <si>
    <t>8.</t>
  </si>
  <si>
    <t>Организация контроля за исполнением законодательства в области охраны труда в плановом порядке</t>
  </si>
  <si>
    <t>Устранение имеющихся недостатков на местах путем предписаний</t>
  </si>
  <si>
    <t>9.</t>
  </si>
  <si>
    <t>Оказание методической и консультативной помощи руководителям и специалистам предприятий и сельхозформирований в соответствии с действующим законодательством</t>
  </si>
  <si>
    <t>Устранение имеющихся недостатков на местах</t>
  </si>
  <si>
    <t>10.</t>
  </si>
  <si>
    <t>Проведение семинаров, совещаний по вопросам охраны и условий труда, дней охраны труда</t>
  </si>
  <si>
    <t>Средства сельхозформирований</t>
  </si>
  <si>
    <t>Обновление знаний в области охраны труда</t>
  </si>
  <si>
    <t>11.</t>
  </si>
  <si>
    <t>Проведение проверок выполнения законодательства и нормативных актов по охране труда и пожарной безопасности в сельхозформированиях и предприятиях района в АПК</t>
  </si>
  <si>
    <t>Районный комитет профс оюза работников АПК</t>
  </si>
  <si>
    <t>Средства профсоюза</t>
  </si>
  <si>
    <t>Снижение профзаболеваний, травматизма</t>
  </si>
  <si>
    <t>12.</t>
  </si>
  <si>
    <t>Организация и ежегодный технический осмотр тракторов, комбайнов и сельхозмашин в сельхозформированиях района</t>
  </si>
  <si>
    <t>Гостехнадзор</t>
  </si>
  <si>
    <t>Безаварийная работа</t>
  </si>
  <si>
    <t>13.</t>
  </si>
  <si>
    <t>При численности работающих более 50 человек ввести должность специалиста по охране труда и пожарной безопасности.</t>
  </si>
  <si>
    <t>Руководители хозяйств</t>
  </si>
  <si>
    <t>Улучшение работы в хозяйствах</t>
  </si>
  <si>
    <t>14.</t>
  </si>
  <si>
    <t>Улучшение условий труда</t>
  </si>
  <si>
    <t>15.</t>
  </si>
  <si>
    <t>Обеспечить все производственные объекты сельхозформирований первичными средствами пожаротушения</t>
  </si>
  <si>
    <t>Руководитель хозяйства</t>
  </si>
  <si>
    <t>Хозяйства</t>
  </si>
  <si>
    <t>Обеспечение пожарной безопасности</t>
  </si>
  <si>
    <t>16.</t>
  </si>
  <si>
    <t>Подведение по итогам года на лучшую организацию работы по охране труда среди сельхозформирований района</t>
  </si>
  <si>
    <t>Награждение передовиков производства</t>
  </si>
  <si>
    <t>ИТОГО</t>
  </si>
  <si>
    <t>ИТОГО:</t>
  </si>
  <si>
    <t xml:space="preserve">Пропаганда  здорового  образа  жизни  населения </t>
  </si>
  <si>
    <t xml:space="preserve">Повышение  эффективности  организации  и  проведения  профилактических  осмотров  населения и ранней диагностики </t>
  </si>
  <si>
    <t>Стабилизация показателей младенческой смертности, снижение заболеваемости и увеличение продолжительности жизни населения</t>
  </si>
  <si>
    <t>Предупреждение распространения заболевания, вызываемого вирусом иммунодефицита человека</t>
  </si>
  <si>
    <t>социально-экономического развития</t>
  </si>
  <si>
    <t>Наименование населенного пункта</t>
  </si>
  <si>
    <t>Реконструкция или новое строительство</t>
  </si>
  <si>
    <t>Мероприятия по строительству и реконструкции автомобильных дорог местного значения</t>
  </si>
  <si>
    <t>(без дорожно-уличной сети населённых пунктов)  на период 2011-2015гг.</t>
  </si>
  <si>
    <t>№ п/п</t>
  </si>
  <si>
    <t>Наименование автомобильной дороги</t>
  </si>
  <si>
    <t>Протяжен-ность, км</t>
  </si>
  <si>
    <t>Объёмы планируемых дорожных работ по годам</t>
  </si>
  <si>
    <t>км</t>
  </si>
  <si>
    <t>млн.руб.</t>
  </si>
  <si>
    <t>I Строительство</t>
  </si>
  <si>
    <t>Дрожжановского муниципального района на 2011-2015 гг.</t>
  </si>
  <si>
    <t xml:space="preserve">по улучшение условий и охраны труда в агропромышленном комплексе Дрожжановского муниципального района РТ </t>
  </si>
  <si>
    <t>Наименование показателей</t>
  </si>
  <si>
    <t>Ед. изм.</t>
  </si>
  <si>
    <t>Факт в 2009 г.</t>
  </si>
  <si>
    <t>Прогноз</t>
  </si>
  <si>
    <t>Поголовье КРС</t>
  </si>
  <si>
    <t>Гол.</t>
  </si>
  <si>
    <t>в том числе общественный сектор</t>
  </si>
  <si>
    <t>население</t>
  </si>
  <si>
    <t>Поголовье дойных коров</t>
  </si>
  <si>
    <t>Поголовье свиней</t>
  </si>
  <si>
    <t>Поголовье лошадей</t>
  </si>
  <si>
    <t>Поголовье птиц</t>
  </si>
  <si>
    <t>Поголовье овец</t>
  </si>
  <si>
    <t xml:space="preserve">Производство молока всего  </t>
  </si>
  <si>
    <t>Цен</t>
  </si>
  <si>
    <t>Производство молока на корову</t>
  </si>
  <si>
    <t>Кг</t>
  </si>
  <si>
    <t>Производство мяса всего</t>
  </si>
  <si>
    <t>Цен.</t>
  </si>
  <si>
    <t>Производство мяса КРС</t>
  </si>
  <si>
    <t>Производство мяса свиней</t>
  </si>
  <si>
    <t>Производство мяса лошадей</t>
  </si>
  <si>
    <t>Производство мяса овец</t>
  </si>
  <si>
    <t>Производство мяса птиц</t>
  </si>
  <si>
    <t>Реализовано мяса всего</t>
  </si>
  <si>
    <t>Приплод телят</t>
  </si>
  <si>
    <t>Приплод поросят</t>
  </si>
  <si>
    <t>№№ пп</t>
  </si>
  <si>
    <t>Срок выполнения, годы</t>
  </si>
  <si>
    <t>Затраты на реализацию мероприятия (тыс. руб)</t>
  </si>
  <si>
    <t>Годовой экономический эффект, тыс. рублей</t>
  </si>
  <si>
    <t>Срок окупаемости</t>
  </si>
  <si>
    <t>тыс.руб</t>
  </si>
  <si>
    <t>1.</t>
  </si>
  <si>
    <t xml:space="preserve">Техническая модернизация парка тракторов, комбайнов и другой сложной техники,                              в т.ч. приобретение: </t>
  </si>
  <si>
    <t>Сельхозтоваропроизводители, предприятия АПК</t>
  </si>
  <si>
    <t>2011-2015гг.</t>
  </si>
  <si>
    <t>Обновление парка сложной техники позволяет экономить 20% ГСМ, проводить полевые работы в сжатые агротехнические сроки</t>
  </si>
  <si>
    <t>Тракторы</t>
  </si>
  <si>
    <t>Экономия ГСМ, сокращение сроков полевых работ</t>
  </si>
  <si>
    <t>Зерноуборочные комбайны</t>
  </si>
  <si>
    <t>Кормоуборочные комбайны</t>
  </si>
  <si>
    <t>Грузовые автомашины с прицепами</t>
  </si>
  <si>
    <t>Экономия ГСМ, трудовых ресурсов за счет повышения использования грузопдъемности и сокращения сроков доставки грузов</t>
  </si>
  <si>
    <t>2.</t>
  </si>
  <si>
    <t>Внедрение энергосберегающих технологий минимальной обработки и нулевого посева в растениеводстве:                           в т.ч. приобретение</t>
  </si>
  <si>
    <t xml:space="preserve">Позволяет уменьшить в 2-3 раза расход дизтоплива, уменьшить трудозатраты, </t>
  </si>
  <si>
    <t>Посевные комплексы</t>
  </si>
  <si>
    <t>Экономия ГСМ, трудовых ресурсов, сокращение сроков полевых работ</t>
  </si>
  <si>
    <t>Стерневые культиваторы</t>
  </si>
  <si>
    <t>3.</t>
  </si>
  <si>
    <t>4.</t>
  </si>
  <si>
    <t>Использование транспорта с наращенными бортами</t>
  </si>
  <si>
    <t>100% использование грузоподъемности, уменьшение потребности в транспортных средствах</t>
  </si>
  <si>
    <t>5.</t>
  </si>
  <si>
    <t>Внедрение энергосберегающего оборудования по комплексной механизации трудоемких процессов в животноводстве</t>
  </si>
  <si>
    <t>Сельхозтоваропроизводители</t>
  </si>
  <si>
    <t xml:space="preserve">внедрение нового оборудования дает возможность улучшить качество молока, сэкономить корма и снизить трудоемкость работ </t>
  </si>
  <si>
    <t>доильные установки с молокопроводом</t>
  </si>
  <si>
    <t>сократить численность операторов машинного доения на 70 человек и увеличить надой от каждой коровы на 1-1,5 литров</t>
  </si>
  <si>
    <t>танки-охладители молока</t>
  </si>
  <si>
    <t>за счет сдачи охлажденного молока получить дополнительно 2,5 руб. за 1 литр молока</t>
  </si>
  <si>
    <t>мобильные кормораздатчики</t>
  </si>
  <si>
    <t xml:space="preserve"> сэкономить 25% кормов и электроэнергии </t>
  </si>
  <si>
    <t>Приобретение племенного скота КРС</t>
  </si>
  <si>
    <t>увеличение производства молока</t>
  </si>
  <si>
    <t>Приобретение племенного скота свиней</t>
  </si>
  <si>
    <t>снижение себестоимости мяса свинины</t>
  </si>
  <si>
    <t>балансирование рационов, повышение продуктивности животных</t>
  </si>
  <si>
    <t>2012-2015гг.</t>
  </si>
  <si>
    <t>Известкование кислых почв</t>
  </si>
  <si>
    <t>повышение естественного плодородия, улучшает структуру почвы, уменьшает кислотность почвы</t>
  </si>
  <si>
    <t>повышает плодородие почвы, улучшает структуру почвы, накапливает и уменьшает потребность в минеральных удобрениях, сберегает влагу</t>
  </si>
  <si>
    <t>Протравливание семян</t>
  </si>
  <si>
    <t>дает прибавку урожая 5 ц/га по цене 4000 рублей при затратах 380 рублей на га при посеве 31,4 тыс.га яровых  зерновых</t>
  </si>
  <si>
    <t>защищает посевы от вредителей, болезней и сорняков. Повышает урожайность сельхозкультур</t>
  </si>
  <si>
    <t>повышает урожайность сельхозкультур</t>
  </si>
  <si>
    <t>повышает урожайность сельхозкультур до 300 ц/га при среднереализационной цене по 6 рублей на кг</t>
  </si>
  <si>
    <t xml:space="preserve">Всего </t>
  </si>
  <si>
    <t>Возделование картофеля на орошении</t>
  </si>
  <si>
    <t>Применение кормовых добавок</t>
  </si>
  <si>
    <t>о потребности в подготовке квалифицированных рабочих и специалистов</t>
  </si>
  <si>
    <t xml:space="preserve">Среднесписочная численность работающих  чел.на 1.08.2010г.  -  1353 </t>
  </si>
  <si>
    <t>Наименование профессии, специальности</t>
  </si>
  <si>
    <t>Требуемое образование</t>
  </si>
  <si>
    <t>Потребность в подготовке кадров</t>
  </si>
  <si>
    <t>в том числе по годам</t>
  </si>
  <si>
    <t>Экономика</t>
  </si>
  <si>
    <t>высшее</t>
  </si>
  <si>
    <t>средне-специальное</t>
  </si>
  <si>
    <t>Бухгалтерский учет</t>
  </si>
  <si>
    <t>Агрономия</t>
  </si>
  <si>
    <t>Механизация</t>
  </si>
  <si>
    <t>Зоотехния</t>
  </si>
  <si>
    <t>Ветеринария</t>
  </si>
  <si>
    <t>Операторы машинного доения</t>
  </si>
  <si>
    <t>Трактористы сельхозпроизводства</t>
  </si>
  <si>
    <t>Электросварщики</t>
  </si>
  <si>
    <t>Водители</t>
  </si>
  <si>
    <t>Электрики</t>
  </si>
  <si>
    <t>Токари</t>
  </si>
  <si>
    <t>Начальник Управления сельского хозяйства и продовольствия</t>
  </si>
  <si>
    <t>Е.Г.Курков</t>
  </si>
  <si>
    <t>М.П.Горбунова</t>
  </si>
  <si>
    <t>(73) 2-52-45</t>
  </si>
  <si>
    <t>Итого:</t>
  </si>
  <si>
    <t xml:space="preserve"> Перевод ДОУ в здания школ и реконструкция</t>
  </si>
  <si>
    <t>Открытие дошкольных групп на площадях, высвобождающихся в результате оптимизационных мероприятий)</t>
  </si>
  <si>
    <t>Установка приборов учета потребления тепловой энергии</t>
  </si>
  <si>
    <t xml:space="preserve"> Оснащение школ современным оборудованием для кабинетов физики, химии, биологии.</t>
  </si>
  <si>
    <t>Связь</t>
  </si>
  <si>
    <t>2014 г.</t>
  </si>
  <si>
    <t>2015 г.</t>
  </si>
  <si>
    <t>Улучшение качества связи, увеличение скорости ШПД</t>
  </si>
  <si>
    <t>Итого</t>
  </si>
  <si>
    <t>Оснащение спортивных площадок и спортивных залов школ, хоккейных коробок</t>
  </si>
  <si>
    <t>РБ, МБ</t>
  </si>
  <si>
    <t>РБ,МБ</t>
  </si>
  <si>
    <t>Снижение ресурсоемкости системы образования</t>
  </si>
  <si>
    <t>Оснащение кабинетов в базовых общеобразовательных учреждениях в соответствии с требованиями ФГОС</t>
  </si>
  <si>
    <t>Оснащение спортивных залов в образовательных учреждениях  в соответствии с требованиями ГСОО,</t>
  </si>
  <si>
    <t>Оснащение пищеблоков современным техническим оборудованием</t>
  </si>
  <si>
    <t>Благоустройство территорий муниципальных образовательных учреждений</t>
  </si>
  <si>
    <t>Оборудование кабинетов и создание лабораторий по профилям обучения</t>
  </si>
  <si>
    <t>Создание инфраструктуры дистанционного обучения школьников</t>
  </si>
  <si>
    <t>Оснащение пищеблоков образовательных учреждений в соответствии с Санитарно-эпидемиологическими правилами и нормами</t>
  </si>
  <si>
    <t>Обеспечение равноправного доступа к качественному образованию</t>
  </si>
  <si>
    <t>Дошкольное образование</t>
  </si>
  <si>
    <t xml:space="preserve">Введение  обучения детей иностранному языку в ДОУ </t>
  </si>
  <si>
    <t xml:space="preserve">Организация функционирования различных форм дошкольного образования </t>
  </si>
  <si>
    <t>РБ, МБ, внебюджет</t>
  </si>
  <si>
    <t>Раннее языковое и
полилингвальное развитие
детей</t>
  </si>
  <si>
    <t>Введение вариативных форм дошкольного образования, ликвидация очерёдности в дошкольные учреждения</t>
  </si>
  <si>
    <t xml:space="preserve">Открытие групп для предшкольного образования на базе общеобразовательных школ
</t>
  </si>
  <si>
    <t>Организация работы АИС "Электронный детский сад"</t>
  </si>
  <si>
    <t>Внедрение в образовательный процесс дошкольного образования федеральных государственных требований к основной общеобразовательной программе дошкольного образования</t>
  </si>
  <si>
    <t>без дополнительного финансирования</t>
  </si>
  <si>
    <t>Повышение качества дошкольного образования</t>
  </si>
  <si>
    <t>Применение минеральных удобрений</t>
  </si>
  <si>
    <t>Внесение органических удобрений</t>
  </si>
  <si>
    <t>Использование химических средств защиты растений</t>
  </si>
  <si>
    <t>Выпуск методических пособий и сборников, обобщающих инновационный опыт работы педагогических коллективов, отдельных педагогов</t>
  </si>
  <si>
    <t>Подготовка педагогических и руководящих кадров ДОУ, курсовая подготовка</t>
  </si>
  <si>
    <t>Переподготовка  руководящих и педагогических работников</t>
  </si>
  <si>
    <t>внебюджет</t>
  </si>
  <si>
    <t>Обобщение и распространение передового педагогического опыта</t>
  </si>
  <si>
    <t>Создание условий для непрерывного повышения квалификации работников</t>
  </si>
  <si>
    <t>Кадровое обеспечение услуг
дошкольного образования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</si>
</sst>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3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justify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13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24" borderId="10" xfId="0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5" fillId="0" borderId="14" xfId="0" applyFont="1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5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justify" vertical="top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1" fontId="0" fillId="24" borderId="10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left" vertical="center" wrapText="1"/>
    </xf>
    <xf numFmtId="2" fontId="0" fillId="0" borderId="10" xfId="0" applyNumberFormat="1" applyBorder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 vertical="center" wrapText="1"/>
    </xf>
    <xf numFmtId="2" fontId="12" fillId="2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0" xfId="0" applyFont="1" applyAlignment="1">
      <alignment horizontal="left" vertical="center" wrapText="1"/>
    </xf>
    <xf numFmtId="0" fontId="14" fillId="24" borderId="10" xfId="0" applyFont="1" applyFill="1" applyBorder="1" applyAlignment="1">
      <alignment vertical="top" wrapText="1"/>
    </xf>
    <xf numFmtId="2" fontId="14" fillId="24" borderId="10" xfId="0" applyNumberFormat="1" applyFont="1" applyFill="1" applyBorder="1" applyAlignment="1">
      <alignment horizontal="center" vertical="top" wrapText="1"/>
    </xf>
    <xf numFmtId="2" fontId="14" fillId="24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justify"/>
    </xf>
    <xf numFmtId="0" fontId="12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5" fillId="0" borderId="17" xfId="0" applyFont="1" applyBorder="1" applyAlignment="1">
      <alignment vertical="top" wrapText="1"/>
    </xf>
    <xf numFmtId="0" fontId="0" fillId="0" borderId="0" xfId="0" applyAlignment="1">
      <alignment horizontal="right" wrapText="1"/>
    </xf>
    <xf numFmtId="0" fontId="15" fillId="24" borderId="10" xfId="0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15" fillId="0" borderId="18" xfId="0" applyFont="1" applyBorder="1" applyAlignment="1">
      <alignment vertical="top" wrapText="1"/>
    </xf>
    <xf numFmtId="179" fontId="5" fillId="0" borderId="0" xfId="6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15" fillId="0" borderId="12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5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10" fillId="0" borderId="19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C1">
      <selection activeCell="K7" sqref="K7:L7"/>
    </sheetView>
  </sheetViews>
  <sheetFormatPr defaultColWidth="9.140625" defaultRowHeight="12.75"/>
  <cols>
    <col min="1" max="1" width="31.421875" style="0" customWidth="1"/>
    <col min="2" max="2" width="13.00390625" style="0" customWidth="1"/>
    <col min="3" max="3" width="14.28125" style="0" customWidth="1"/>
    <col min="4" max="4" width="13.57421875" style="0" customWidth="1"/>
    <col min="5" max="5" width="11.421875" style="0" customWidth="1"/>
    <col min="6" max="6" width="13.00390625" style="0" customWidth="1"/>
    <col min="7" max="7" width="13.140625" style="0" customWidth="1"/>
    <col min="8" max="8" width="14.28125" style="0" customWidth="1"/>
    <col min="9" max="9" width="13.140625" style="0" customWidth="1"/>
  </cols>
  <sheetData>
    <row r="1" spans="5:10" ht="38.25" customHeight="1">
      <c r="E1" s="207" t="s">
        <v>51</v>
      </c>
      <c r="F1" s="207"/>
      <c r="G1" s="207"/>
      <c r="H1" s="207"/>
      <c r="I1" s="207"/>
      <c r="J1" s="207"/>
    </row>
    <row r="2" spans="1:9" ht="18">
      <c r="A2" s="137" t="s">
        <v>37</v>
      </c>
      <c r="B2" s="137"/>
      <c r="C2" s="137"/>
      <c r="D2" s="137"/>
      <c r="E2" s="137"/>
      <c r="F2" s="137"/>
      <c r="G2" s="137"/>
      <c r="H2" s="137"/>
      <c r="I2" s="137"/>
    </row>
    <row r="3" spans="1:9" ht="18">
      <c r="A3" s="137" t="s">
        <v>326</v>
      </c>
      <c r="B3" s="137"/>
      <c r="C3" s="137"/>
      <c r="D3" s="137"/>
      <c r="E3" s="137"/>
      <c r="F3" s="137"/>
      <c r="G3" s="137"/>
      <c r="H3" s="137"/>
      <c r="I3" s="137"/>
    </row>
    <row r="4" spans="1:9" ht="12.75" customHeight="1">
      <c r="A4" s="37"/>
      <c r="B4" s="37"/>
      <c r="C4" s="37"/>
      <c r="D4" s="37"/>
      <c r="E4" s="139"/>
      <c r="F4" s="139"/>
      <c r="G4" s="139"/>
      <c r="H4" s="139"/>
      <c r="I4" s="139"/>
    </row>
    <row r="5" spans="1:9" ht="15" customHeight="1">
      <c r="A5" s="138" t="s">
        <v>479</v>
      </c>
      <c r="B5" s="138" t="s">
        <v>480</v>
      </c>
      <c r="C5" s="138" t="s">
        <v>481</v>
      </c>
      <c r="D5" s="138" t="s">
        <v>482</v>
      </c>
      <c r="E5" s="138"/>
      <c r="F5" s="138"/>
      <c r="G5" s="138"/>
      <c r="H5" s="138"/>
      <c r="I5" s="138"/>
    </row>
    <row r="6" spans="1:9" ht="15.75">
      <c r="A6" s="138"/>
      <c r="B6" s="138"/>
      <c r="C6" s="138"/>
      <c r="D6" s="103">
        <v>2010</v>
      </c>
      <c r="E6" s="103">
        <v>2011</v>
      </c>
      <c r="F6" s="103">
        <v>2012</v>
      </c>
      <c r="G6" s="103">
        <v>2013</v>
      </c>
      <c r="H6" s="103">
        <v>2014</v>
      </c>
      <c r="I6" s="103">
        <v>2015</v>
      </c>
    </row>
    <row r="7" spans="1:9" ht="19.5" customHeight="1">
      <c r="A7" s="102" t="s">
        <v>483</v>
      </c>
      <c r="B7" s="36" t="s">
        <v>484</v>
      </c>
      <c r="C7" s="83">
        <f>C9+C8</f>
        <v>24306</v>
      </c>
      <c r="D7" s="83">
        <f>D9+D8</f>
        <v>24542</v>
      </c>
      <c r="E7" s="83">
        <f>E9+E8</f>
        <v>24600</v>
      </c>
      <c r="F7" s="83">
        <f>F9+F8</f>
        <v>24710</v>
      </c>
      <c r="G7" s="83">
        <v>25200</v>
      </c>
      <c r="H7" s="83">
        <v>25550</v>
      </c>
      <c r="I7" s="83">
        <v>26000</v>
      </c>
    </row>
    <row r="8" spans="1:9" ht="36" customHeight="1">
      <c r="A8" s="82" t="s">
        <v>485</v>
      </c>
      <c r="B8" s="36" t="s">
        <v>484</v>
      </c>
      <c r="C8" s="83">
        <v>14350</v>
      </c>
      <c r="D8" s="83">
        <v>14142</v>
      </c>
      <c r="E8" s="83">
        <v>14150</v>
      </c>
      <c r="F8" s="83">
        <v>14200</v>
      </c>
      <c r="G8" s="83">
        <v>14500</v>
      </c>
      <c r="H8" s="83">
        <v>14750</v>
      </c>
      <c r="I8" s="83">
        <v>15000</v>
      </c>
    </row>
    <row r="9" spans="1:9" ht="20.25" customHeight="1">
      <c r="A9" s="82" t="s">
        <v>486</v>
      </c>
      <c r="B9" s="36" t="s">
        <v>484</v>
      </c>
      <c r="C9" s="83">
        <v>9956</v>
      </c>
      <c r="D9" s="83">
        <v>10400</v>
      </c>
      <c r="E9" s="83">
        <v>10450</v>
      </c>
      <c r="F9" s="83">
        <v>10510</v>
      </c>
      <c r="G9" s="83">
        <v>10700</v>
      </c>
      <c r="H9" s="83">
        <v>10800</v>
      </c>
      <c r="I9" s="83">
        <v>11000</v>
      </c>
    </row>
    <row r="10" spans="1:9" ht="29.25" customHeight="1">
      <c r="A10" s="102" t="s">
        <v>487</v>
      </c>
      <c r="B10" s="36" t="s">
        <v>484</v>
      </c>
      <c r="C10" s="84">
        <f>C12+C11</f>
        <v>8719</v>
      </c>
      <c r="D10" s="84">
        <f aca="true" t="shared" si="0" ref="D10:I10">D12+D11</f>
        <v>9269</v>
      </c>
      <c r="E10" s="84">
        <f t="shared" si="0"/>
        <v>9110</v>
      </c>
      <c r="F10" s="84">
        <f t="shared" si="0"/>
        <v>9160</v>
      </c>
      <c r="G10" s="84">
        <f t="shared" si="0"/>
        <v>9340</v>
      </c>
      <c r="H10" s="84">
        <f t="shared" si="0"/>
        <v>9505</v>
      </c>
      <c r="I10" s="84">
        <f t="shared" si="0"/>
        <v>9700</v>
      </c>
    </row>
    <row r="11" spans="1:9" ht="30" customHeight="1">
      <c r="A11" s="82" t="s">
        <v>485</v>
      </c>
      <c r="B11" s="36" t="s">
        <v>484</v>
      </c>
      <c r="C11" s="84">
        <v>4640</v>
      </c>
      <c r="D11" s="84">
        <v>4640</v>
      </c>
      <c r="E11" s="84">
        <v>4360</v>
      </c>
      <c r="F11" s="84">
        <v>4360</v>
      </c>
      <c r="G11" s="84">
        <v>4360</v>
      </c>
      <c r="H11" s="84">
        <v>4360</v>
      </c>
      <c r="I11" s="84">
        <v>4360</v>
      </c>
    </row>
    <row r="12" spans="1:9" ht="20.25" customHeight="1">
      <c r="A12" s="82" t="s">
        <v>486</v>
      </c>
      <c r="B12" s="36" t="s">
        <v>484</v>
      </c>
      <c r="C12" s="84">
        <v>4079</v>
      </c>
      <c r="D12" s="84">
        <v>4629</v>
      </c>
      <c r="E12" s="84">
        <v>4750</v>
      </c>
      <c r="F12" s="84">
        <v>4800</v>
      </c>
      <c r="G12" s="84">
        <v>4980</v>
      </c>
      <c r="H12" s="84">
        <v>5145</v>
      </c>
      <c r="I12" s="84">
        <v>5340</v>
      </c>
    </row>
    <row r="13" spans="1:9" ht="20.25" customHeight="1">
      <c r="A13" s="102" t="s">
        <v>488</v>
      </c>
      <c r="B13" s="36" t="s">
        <v>484</v>
      </c>
      <c r="C13" s="84">
        <f>C15+C14</f>
        <v>21315</v>
      </c>
      <c r="D13" s="84">
        <f aca="true" t="shared" si="1" ref="D13:I13">D15+D14</f>
        <v>22426</v>
      </c>
      <c r="E13" s="84">
        <f t="shared" si="1"/>
        <v>14300</v>
      </c>
      <c r="F13" s="84">
        <f t="shared" si="1"/>
        <v>15550</v>
      </c>
      <c r="G13" s="84">
        <f t="shared" si="1"/>
        <v>16600</v>
      </c>
      <c r="H13" s="84">
        <f t="shared" si="1"/>
        <v>19850</v>
      </c>
      <c r="I13" s="84">
        <f t="shared" si="1"/>
        <v>23000</v>
      </c>
    </row>
    <row r="14" spans="1:9" ht="31.5" customHeight="1">
      <c r="A14" s="82" t="s">
        <v>485</v>
      </c>
      <c r="B14" s="36" t="s">
        <v>484</v>
      </c>
      <c r="C14" s="84">
        <v>17356</v>
      </c>
      <c r="D14" s="84">
        <v>18395</v>
      </c>
      <c r="E14" s="84">
        <v>10000</v>
      </c>
      <c r="F14" s="84">
        <v>11000</v>
      </c>
      <c r="G14" s="84">
        <v>12000</v>
      </c>
      <c r="H14" s="84">
        <v>15000</v>
      </c>
      <c r="I14" s="84">
        <v>18000</v>
      </c>
    </row>
    <row r="15" spans="1:9" ht="18" customHeight="1">
      <c r="A15" s="82" t="s">
        <v>486</v>
      </c>
      <c r="B15" s="36" t="s">
        <v>484</v>
      </c>
      <c r="C15" s="84">
        <v>3959</v>
      </c>
      <c r="D15" s="84">
        <v>4031</v>
      </c>
      <c r="E15" s="84">
        <v>4300</v>
      </c>
      <c r="F15" s="84">
        <v>4550</v>
      </c>
      <c r="G15" s="84">
        <v>4600</v>
      </c>
      <c r="H15" s="84">
        <v>4850</v>
      </c>
      <c r="I15" s="84">
        <v>5000</v>
      </c>
    </row>
    <row r="16" spans="1:9" ht="23.25" customHeight="1">
      <c r="A16" s="102" t="s">
        <v>489</v>
      </c>
      <c r="B16" s="36" t="s">
        <v>484</v>
      </c>
      <c r="C16" s="84">
        <f>C18+C17</f>
        <v>1080</v>
      </c>
      <c r="D16" s="84">
        <f aca="true" t="shared" si="2" ref="D16:I16">D18+D17</f>
        <v>1014</v>
      </c>
      <c r="E16" s="84">
        <f t="shared" si="2"/>
        <v>1030</v>
      </c>
      <c r="F16" s="84">
        <f t="shared" si="2"/>
        <v>1040</v>
      </c>
      <c r="G16" s="84">
        <f t="shared" si="2"/>
        <v>1070</v>
      </c>
      <c r="H16" s="84">
        <f t="shared" si="2"/>
        <v>1095</v>
      </c>
      <c r="I16" s="84">
        <f t="shared" si="2"/>
        <v>1120</v>
      </c>
    </row>
    <row r="17" spans="1:9" ht="33.75" customHeight="1">
      <c r="A17" s="82" t="s">
        <v>485</v>
      </c>
      <c r="B17" s="36" t="s">
        <v>484</v>
      </c>
      <c r="C17" s="84">
        <v>520</v>
      </c>
      <c r="D17" s="84">
        <v>444</v>
      </c>
      <c r="E17" s="84">
        <v>450</v>
      </c>
      <c r="F17" s="84">
        <v>450</v>
      </c>
      <c r="G17" s="84">
        <v>460</v>
      </c>
      <c r="H17" s="84">
        <v>465</v>
      </c>
      <c r="I17" s="84">
        <v>470</v>
      </c>
    </row>
    <row r="18" spans="1:9" ht="15.75" customHeight="1">
      <c r="A18" s="82" t="s">
        <v>486</v>
      </c>
      <c r="B18" s="36" t="s">
        <v>484</v>
      </c>
      <c r="C18" s="84">
        <v>560</v>
      </c>
      <c r="D18" s="84">
        <v>570</v>
      </c>
      <c r="E18" s="84">
        <v>580</v>
      </c>
      <c r="F18" s="84">
        <v>590</v>
      </c>
      <c r="G18" s="84">
        <v>610</v>
      </c>
      <c r="H18" s="84">
        <v>630</v>
      </c>
      <c r="I18" s="84">
        <v>650</v>
      </c>
    </row>
    <row r="19" spans="1:9" ht="19.5" customHeight="1">
      <c r="A19" s="102" t="s">
        <v>490</v>
      </c>
      <c r="B19" s="36" t="s">
        <v>484</v>
      </c>
      <c r="C19" s="84">
        <v>50500</v>
      </c>
      <c r="D19" s="84">
        <v>48839</v>
      </c>
      <c r="E19" s="84">
        <v>51200</v>
      </c>
      <c r="F19" s="84">
        <v>52000</v>
      </c>
      <c r="G19" s="84">
        <v>55000</v>
      </c>
      <c r="H19" s="84">
        <v>56000</v>
      </c>
      <c r="I19" s="84">
        <v>56000</v>
      </c>
    </row>
    <row r="20" spans="1:9" ht="18.75" customHeight="1">
      <c r="A20" s="82" t="s">
        <v>486</v>
      </c>
      <c r="B20" s="36" t="s">
        <v>484</v>
      </c>
      <c r="C20" s="84">
        <v>50500</v>
      </c>
      <c r="D20" s="84">
        <v>48839</v>
      </c>
      <c r="E20" s="84">
        <v>51200</v>
      </c>
      <c r="F20" s="84">
        <v>52000</v>
      </c>
      <c r="G20" s="84">
        <v>55000</v>
      </c>
      <c r="H20" s="84">
        <v>56000</v>
      </c>
      <c r="I20" s="84">
        <v>56000</v>
      </c>
    </row>
    <row r="21" spans="1:9" ht="19.5" customHeight="1">
      <c r="A21" s="102" t="s">
        <v>491</v>
      </c>
      <c r="B21" s="36" t="s">
        <v>484</v>
      </c>
      <c r="C21" s="84">
        <f>C23+C22</f>
        <v>9919</v>
      </c>
      <c r="D21" s="84">
        <f aca="true" t="shared" si="3" ref="D21:I21">D23+D22</f>
        <v>9151</v>
      </c>
      <c r="E21" s="84">
        <f t="shared" si="3"/>
        <v>9000</v>
      </c>
      <c r="F21" s="84">
        <f t="shared" si="3"/>
        <v>9200</v>
      </c>
      <c r="G21" s="84">
        <f t="shared" si="3"/>
        <v>9300</v>
      </c>
      <c r="H21" s="84">
        <f t="shared" si="3"/>
        <v>9500</v>
      </c>
      <c r="I21" s="84">
        <f t="shared" si="3"/>
        <v>9600</v>
      </c>
    </row>
    <row r="22" spans="1:9" ht="27" customHeight="1">
      <c r="A22" s="82" t="s">
        <v>485</v>
      </c>
      <c r="B22" s="36" t="s">
        <v>484</v>
      </c>
      <c r="C22" s="84">
        <v>350</v>
      </c>
      <c r="D22" s="84">
        <v>376</v>
      </c>
      <c r="E22" s="84"/>
      <c r="F22" s="84"/>
      <c r="G22" s="84"/>
      <c r="H22" s="84"/>
      <c r="I22" s="84"/>
    </row>
    <row r="23" spans="1:9" ht="19.5" customHeight="1">
      <c r="A23" s="82" t="s">
        <v>486</v>
      </c>
      <c r="B23" s="36" t="s">
        <v>484</v>
      </c>
      <c r="C23" s="84">
        <v>9569</v>
      </c>
      <c r="D23" s="84">
        <v>8775</v>
      </c>
      <c r="E23" s="84">
        <v>9000</v>
      </c>
      <c r="F23" s="84">
        <v>9200</v>
      </c>
      <c r="G23" s="84">
        <v>9300</v>
      </c>
      <c r="H23" s="84">
        <v>9500</v>
      </c>
      <c r="I23" s="84">
        <v>9600</v>
      </c>
    </row>
    <row r="24" spans="1:9" ht="31.5">
      <c r="A24" s="102" t="s">
        <v>492</v>
      </c>
      <c r="B24" s="36" t="s">
        <v>493</v>
      </c>
      <c r="C24" s="84">
        <f>C25+C26</f>
        <v>337872</v>
      </c>
      <c r="D24" s="84">
        <f aca="true" t="shared" si="4" ref="D24:I24">D25+D26</f>
        <v>370660</v>
      </c>
      <c r="E24" s="84">
        <f t="shared" si="4"/>
        <v>387300</v>
      </c>
      <c r="F24" s="84">
        <f t="shared" si="4"/>
        <v>424220</v>
      </c>
      <c r="G24" s="84">
        <f t="shared" si="4"/>
        <v>450248</v>
      </c>
      <c r="H24" s="84">
        <f t="shared" si="4"/>
        <v>467290</v>
      </c>
      <c r="I24" s="84">
        <f t="shared" si="4"/>
        <v>485000</v>
      </c>
    </row>
    <row r="25" spans="1:9" ht="30">
      <c r="A25" s="82" t="s">
        <v>485</v>
      </c>
      <c r="B25" s="36" t="s">
        <v>493</v>
      </c>
      <c r="C25" s="84">
        <v>197147</v>
      </c>
      <c r="D25" s="84">
        <v>207488</v>
      </c>
      <c r="E25" s="84">
        <v>189700</v>
      </c>
      <c r="F25" s="84">
        <v>195300</v>
      </c>
      <c r="G25" s="84">
        <v>209280</v>
      </c>
      <c r="H25" s="84">
        <v>213640</v>
      </c>
      <c r="I25" s="84">
        <v>218000</v>
      </c>
    </row>
    <row r="26" spans="1:9" ht="15">
      <c r="A26" s="82" t="s">
        <v>486</v>
      </c>
      <c r="B26" s="36" t="s">
        <v>493</v>
      </c>
      <c r="C26" s="84">
        <v>140725</v>
      </c>
      <c r="D26" s="84">
        <v>163172</v>
      </c>
      <c r="E26" s="84">
        <v>197600</v>
      </c>
      <c r="F26" s="84">
        <v>228920</v>
      </c>
      <c r="G26" s="84">
        <v>240968</v>
      </c>
      <c r="H26" s="84">
        <v>253650</v>
      </c>
      <c r="I26" s="84">
        <v>267000</v>
      </c>
    </row>
    <row r="27" spans="1:9" ht="31.5">
      <c r="A27" s="102" t="s">
        <v>494</v>
      </c>
      <c r="B27" s="36" t="s">
        <v>495</v>
      </c>
      <c r="C27" s="85">
        <f aca="true" t="shared" si="5" ref="C27:I27">C24/C10*100</f>
        <v>3875.123293955729</v>
      </c>
      <c r="D27" s="85">
        <f t="shared" si="5"/>
        <v>3998.921134966016</v>
      </c>
      <c r="E27" s="85">
        <f t="shared" si="5"/>
        <v>4251.372118551043</v>
      </c>
      <c r="F27" s="85">
        <f t="shared" si="5"/>
        <v>4631.222707423581</v>
      </c>
      <c r="G27" s="85">
        <f t="shared" si="5"/>
        <v>4820.642398286938</v>
      </c>
      <c r="H27" s="85">
        <f t="shared" si="5"/>
        <v>4916.2546028406105</v>
      </c>
      <c r="I27" s="85">
        <f t="shared" si="5"/>
        <v>5000</v>
      </c>
    </row>
    <row r="28" spans="1:9" ht="30">
      <c r="A28" s="82" t="s">
        <v>485</v>
      </c>
      <c r="B28" s="36" t="s">
        <v>495</v>
      </c>
      <c r="C28" s="85">
        <f>C25/C11*100</f>
        <v>4248.857758620689</v>
      </c>
      <c r="D28" s="84">
        <v>4472</v>
      </c>
      <c r="E28" s="84">
        <v>4350</v>
      </c>
      <c r="F28" s="84">
        <v>4480</v>
      </c>
      <c r="G28" s="84">
        <v>4800</v>
      </c>
      <c r="H28" s="84">
        <v>4900</v>
      </c>
      <c r="I28" s="84">
        <v>5000</v>
      </c>
    </row>
    <row r="29" spans="1:9" ht="15">
      <c r="A29" s="82" t="s">
        <v>486</v>
      </c>
      <c r="B29" s="36" t="s">
        <v>495</v>
      </c>
      <c r="C29" s="85">
        <f>C26/C12*100</f>
        <v>3449.9877420936505</v>
      </c>
      <c r="D29" s="85">
        <f aca="true" t="shared" si="6" ref="D29:I29">D26/D12*100</f>
        <v>3524.9945992655003</v>
      </c>
      <c r="E29" s="85">
        <v>4160</v>
      </c>
      <c r="F29" s="85">
        <f t="shared" si="6"/>
        <v>4769.166666666667</v>
      </c>
      <c r="G29" s="85">
        <f t="shared" si="6"/>
        <v>4838.71485943775</v>
      </c>
      <c r="H29" s="85">
        <f t="shared" si="6"/>
        <v>4930.02915451895</v>
      </c>
      <c r="I29" s="85">
        <f t="shared" si="6"/>
        <v>5000</v>
      </c>
    </row>
    <row r="30" spans="1:9" ht="31.5">
      <c r="A30" s="102" t="s">
        <v>496</v>
      </c>
      <c r="B30" s="36" t="s">
        <v>497</v>
      </c>
      <c r="C30" s="84">
        <f>C36+C33</f>
        <v>51541</v>
      </c>
      <c r="D30" s="84">
        <f aca="true" t="shared" si="7" ref="D30:I32">D36+D33</f>
        <v>49976</v>
      </c>
      <c r="E30" s="84">
        <f t="shared" si="7"/>
        <v>41080</v>
      </c>
      <c r="F30" s="84">
        <f t="shared" si="7"/>
        <v>44700</v>
      </c>
      <c r="G30" s="84">
        <f t="shared" si="7"/>
        <v>46900</v>
      </c>
      <c r="H30" s="84">
        <f t="shared" si="7"/>
        <v>52000</v>
      </c>
      <c r="I30" s="84">
        <f t="shared" si="7"/>
        <v>55500</v>
      </c>
    </row>
    <row r="31" spans="1:9" ht="30">
      <c r="A31" s="82" t="s">
        <v>485</v>
      </c>
      <c r="B31" s="36" t="s">
        <v>497</v>
      </c>
      <c r="C31" s="84">
        <f>C37+C34</f>
        <v>34621</v>
      </c>
      <c r="D31" s="84">
        <f t="shared" si="7"/>
        <v>32911</v>
      </c>
      <c r="E31" s="84">
        <f t="shared" si="7"/>
        <v>24000</v>
      </c>
      <c r="F31" s="84">
        <f t="shared" si="7"/>
        <v>26700</v>
      </c>
      <c r="G31" s="84">
        <f t="shared" si="7"/>
        <v>28400</v>
      </c>
      <c r="H31" s="84">
        <f t="shared" si="7"/>
        <v>33000</v>
      </c>
      <c r="I31" s="84">
        <f t="shared" si="7"/>
        <v>36000</v>
      </c>
    </row>
    <row r="32" spans="1:9" ht="15">
      <c r="A32" s="82" t="s">
        <v>486</v>
      </c>
      <c r="B32" s="36" t="s">
        <v>497</v>
      </c>
      <c r="C32" s="84">
        <f>C38+C35</f>
        <v>16920</v>
      </c>
      <c r="D32" s="84">
        <f t="shared" si="7"/>
        <v>17065</v>
      </c>
      <c r="E32" s="84">
        <f t="shared" si="7"/>
        <v>17080</v>
      </c>
      <c r="F32" s="84">
        <f t="shared" si="7"/>
        <v>18000</v>
      </c>
      <c r="G32" s="84">
        <f t="shared" si="7"/>
        <v>18500</v>
      </c>
      <c r="H32" s="84">
        <f t="shared" si="7"/>
        <v>19000</v>
      </c>
      <c r="I32" s="84">
        <f t="shared" si="7"/>
        <v>19500</v>
      </c>
    </row>
    <row r="33" spans="1:9" ht="31.5">
      <c r="A33" s="102" t="s">
        <v>498</v>
      </c>
      <c r="B33" s="36" t="s">
        <v>497</v>
      </c>
      <c r="C33" s="84">
        <f>C35+C34</f>
        <v>28366</v>
      </c>
      <c r="D33" s="84">
        <f aca="true" t="shared" si="8" ref="D33:I33">D35+D34</f>
        <v>28026</v>
      </c>
      <c r="E33" s="84">
        <f t="shared" si="8"/>
        <v>26480</v>
      </c>
      <c r="F33" s="84">
        <f t="shared" si="8"/>
        <v>28500</v>
      </c>
      <c r="G33" s="84">
        <f t="shared" si="8"/>
        <v>29300</v>
      </c>
      <c r="H33" s="84">
        <f t="shared" si="8"/>
        <v>30000</v>
      </c>
      <c r="I33" s="84">
        <f t="shared" si="8"/>
        <v>30800</v>
      </c>
    </row>
    <row r="34" spans="1:9" ht="30">
      <c r="A34" s="82" t="s">
        <v>485</v>
      </c>
      <c r="B34" s="36" t="s">
        <v>497</v>
      </c>
      <c r="C34" s="84">
        <v>15916</v>
      </c>
      <c r="D34" s="84">
        <v>15426</v>
      </c>
      <c r="E34" s="84">
        <v>14000</v>
      </c>
      <c r="F34" s="84">
        <v>15500</v>
      </c>
      <c r="G34" s="84">
        <v>16000</v>
      </c>
      <c r="H34" s="84">
        <v>16500</v>
      </c>
      <c r="I34" s="84">
        <v>17000</v>
      </c>
    </row>
    <row r="35" spans="1:9" ht="15">
      <c r="A35" s="82" t="s">
        <v>486</v>
      </c>
      <c r="B35" s="36" t="s">
        <v>497</v>
      </c>
      <c r="C35" s="84">
        <v>12450</v>
      </c>
      <c r="D35" s="84">
        <v>12600</v>
      </c>
      <c r="E35" s="84">
        <v>12480</v>
      </c>
      <c r="F35" s="84">
        <v>13000</v>
      </c>
      <c r="G35" s="84">
        <v>13300</v>
      </c>
      <c r="H35" s="84">
        <v>13500</v>
      </c>
      <c r="I35" s="84">
        <v>13800</v>
      </c>
    </row>
    <row r="36" spans="1:9" ht="31.5">
      <c r="A36" s="102" t="s">
        <v>499</v>
      </c>
      <c r="B36" s="36" t="s">
        <v>497</v>
      </c>
      <c r="C36" s="84">
        <f>C37+C38</f>
        <v>23175</v>
      </c>
      <c r="D36" s="84">
        <f aca="true" t="shared" si="9" ref="D36:I36">D37+D38</f>
        <v>21950</v>
      </c>
      <c r="E36" s="84">
        <f t="shared" si="9"/>
        <v>14600</v>
      </c>
      <c r="F36" s="84">
        <f t="shared" si="9"/>
        <v>16200</v>
      </c>
      <c r="G36" s="84">
        <f t="shared" si="9"/>
        <v>17600</v>
      </c>
      <c r="H36" s="84">
        <f t="shared" si="9"/>
        <v>22000</v>
      </c>
      <c r="I36" s="84">
        <f t="shared" si="9"/>
        <v>24700</v>
      </c>
    </row>
    <row r="37" spans="1:9" ht="30">
      <c r="A37" s="82" t="s">
        <v>485</v>
      </c>
      <c r="B37" s="36" t="s">
        <v>497</v>
      </c>
      <c r="C37" s="84">
        <v>18705</v>
      </c>
      <c r="D37" s="84">
        <v>17485</v>
      </c>
      <c r="E37" s="84">
        <v>10000</v>
      </c>
      <c r="F37" s="84">
        <v>11200</v>
      </c>
      <c r="G37" s="84">
        <v>12400</v>
      </c>
      <c r="H37" s="84">
        <v>16500</v>
      </c>
      <c r="I37" s="84">
        <v>19000</v>
      </c>
    </row>
    <row r="38" spans="1:9" ht="15">
      <c r="A38" s="82" t="s">
        <v>486</v>
      </c>
      <c r="B38" s="36" t="s">
        <v>497</v>
      </c>
      <c r="C38" s="84">
        <v>4470</v>
      </c>
      <c r="D38" s="84">
        <v>4465</v>
      </c>
      <c r="E38" s="84">
        <v>4600</v>
      </c>
      <c r="F38" s="84">
        <v>5000</v>
      </c>
      <c r="G38" s="84">
        <v>5200</v>
      </c>
      <c r="H38" s="84">
        <v>5500</v>
      </c>
      <c r="I38" s="84">
        <v>5700</v>
      </c>
    </row>
    <row r="39" spans="1:9" ht="31.5">
      <c r="A39" s="102" t="s">
        <v>500</v>
      </c>
      <c r="B39" s="36" t="s">
        <v>497</v>
      </c>
      <c r="C39" s="84">
        <f>C41+C40</f>
        <v>600</v>
      </c>
      <c r="D39" s="84">
        <f aca="true" t="shared" si="10" ref="D39:I39">D41+D40</f>
        <v>630</v>
      </c>
      <c r="E39" s="84">
        <f t="shared" si="10"/>
        <v>600</v>
      </c>
      <c r="F39" s="84">
        <f t="shared" si="10"/>
        <v>630</v>
      </c>
      <c r="G39" s="84">
        <f t="shared" si="10"/>
        <v>650</v>
      </c>
      <c r="H39" s="84">
        <f t="shared" si="10"/>
        <v>670</v>
      </c>
      <c r="I39" s="84">
        <f t="shared" si="10"/>
        <v>680</v>
      </c>
    </row>
    <row r="40" spans="1:9" ht="30">
      <c r="A40" s="82" t="s">
        <v>485</v>
      </c>
      <c r="B40" s="36" t="s">
        <v>497</v>
      </c>
      <c r="C40" s="84"/>
      <c r="D40" s="84"/>
      <c r="E40" s="84"/>
      <c r="F40" s="84"/>
      <c r="G40" s="84"/>
      <c r="H40" s="84"/>
      <c r="I40" s="84"/>
    </row>
    <row r="41" spans="1:9" ht="15">
      <c r="A41" s="82" t="s">
        <v>486</v>
      </c>
      <c r="B41" s="36" t="s">
        <v>497</v>
      </c>
      <c r="C41" s="84">
        <v>600</v>
      </c>
      <c r="D41" s="84">
        <v>630</v>
      </c>
      <c r="E41" s="84">
        <v>600</v>
      </c>
      <c r="F41" s="84">
        <v>630</v>
      </c>
      <c r="G41" s="84">
        <v>650</v>
      </c>
      <c r="H41" s="84">
        <v>670</v>
      </c>
      <c r="I41" s="84">
        <v>680</v>
      </c>
    </row>
    <row r="42" spans="1:9" ht="31.5">
      <c r="A42" s="102" t="s">
        <v>501</v>
      </c>
      <c r="B42" s="36" t="s">
        <v>497</v>
      </c>
      <c r="C42" s="84">
        <f>C44+C43</f>
        <v>2858</v>
      </c>
      <c r="D42" s="84">
        <f aca="true" t="shared" si="11" ref="D42:I42">D44+D43</f>
        <v>2458</v>
      </c>
      <c r="E42" s="84">
        <f t="shared" si="11"/>
        <v>2600</v>
      </c>
      <c r="F42" s="84">
        <f t="shared" si="11"/>
        <v>2750</v>
      </c>
      <c r="G42" s="84">
        <f t="shared" si="11"/>
        <v>2830</v>
      </c>
      <c r="H42" s="84">
        <f t="shared" si="11"/>
        <v>2900</v>
      </c>
      <c r="I42" s="84">
        <f t="shared" si="11"/>
        <v>2950</v>
      </c>
    </row>
    <row r="43" spans="1:9" ht="30">
      <c r="A43" s="82" t="s">
        <v>485</v>
      </c>
      <c r="B43" s="36" t="s">
        <v>497</v>
      </c>
      <c r="C43" s="84">
        <v>8</v>
      </c>
      <c r="D43" s="84">
        <v>8</v>
      </c>
      <c r="E43" s="84"/>
      <c r="F43" s="84"/>
      <c r="G43" s="84"/>
      <c r="H43" s="84"/>
      <c r="I43" s="84"/>
    </row>
    <row r="44" spans="1:9" ht="15">
      <c r="A44" s="82" t="s">
        <v>486</v>
      </c>
      <c r="B44" s="36" t="s">
        <v>497</v>
      </c>
      <c r="C44" s="84">
        <v>2850</v>
      </c>
      <c r="D44" s="84">
        <v>2450</v>
      </c>
      <c r="E44" s="84">
        <v>2600</v>
      </c>
      <c r="F44" s="84">
        <v>2750</v>
      </c>
      <c r="G44" s="84">
        <v>2830</v>
      </c>
      <c r="H44" s="84">
        <v>2900</v>
      </c>
      <c r="I44" s="84">
        <v>2950</v>
      </c>
    </row>
    <row r="45" spans="1:9" ht="31.5">
      <c r="A45" s="102" t="s">
        <v>502</v>
      </c>
      <c r="B45" s="36" t="s">
        <v>497</v>
      </c>
      <c r="C45" s="84">
        <f>C47+C46</f>
        <v>4380</v>
      </c>
      <c r="D45" s="84">
        <f aca="true" t="shared" si="12" ref="D45:I45">D47+D46</f>
        <v>4500</v>
      </c>
      <c r="E45" s="84">
        <f t="shared" si="12"/>
        <v>4500</v>
      </c>
      <c r="F45" s="84">
        <f t="shared" si="12"/>
        <v>4600</v>
      </c>
      <c r="G45" s="84">
        <f t="shared" si="12"/>
        <v>4650</v>
      </c>
      <c r="H45" s="84">
        <f t="shared" si="12"/>
        <v>4700</v>
      </c>
      <c r="I45" s="84">
        <f t="shared" si="12"/>
        <v>4750</v>
      </c>
    </row>
    <row r="46" spans="1:9" ht="30">
      <c r="A46" s="82" t="s">
        <v>485</v>
      </c>
      <c r="B46" s="36" t="s">
        <v>497</v>
      </c>
      <c r="C46" s="84"/>
      <c r="D46" s="84"/>
      <c r="E46" s="84"/>
      <c r="F46" s="84"/>
      <c r="G46" s="84"/>
      <c r="H46" s="84"/>
      <c r="I46" s="84"/>
    </row>
    <row r="47" spans="1:9" ht="15">
      <c r="A47" s="82" t="s">
        <v>486</v>
      </c>
      <c r="B47" s="36" t="s">
        <v>497</v>
      </c>
      <c r="C47" s="84">
        <v>4380</v>
      </c>
      <c r="D47" s="84">
        <v>4500</v>
      </c>
      <c r="E47" s="84">
        <v>4500</v>
      </c>
      <c r="F47" s="84">
        <v>4600</v>
      </c>
      <c r="G47" s="84">
        <v>4650</v>
      </c>
      <c r="H47" s="84">
        <v>4700</v>
      </c>
      <c r="I47" s="84">
        <v>4750</v>
      </c>
    </row>
    <row r="48" spans="1:9" ht="31.5">
      <c r="A48" s="102" t="s">
        <v>503</v>
      </c>
      <c r="B48" s="36" t="s">
        <v>497</v>
      </c>
      <c r="C48" s="84">
        <f>C49+C50</f>
        <v>50688</v>
      </c>
      <c r="D48" s="84">
        <f aca="true" t="shared" si="13" ref="D48:I48">D49+D50</f>
        <v>50741</v>
      </c>
      <c r="E48" s="84">
        <f t="shared" si="13"/>
        <v>41050</v>
      </c>
      <c r="F48" s="84">
        <f t="shared" si="13"/>
        <v>44100</v>
      </c>
      <c r="G48" s="84">
        <f t="shared" si="13"/>
        <v>47250</v>
      </c>
      <c r="H48" s="84">
        <f t="shared" si="13"/>
        <v>50900</v>
      </c>
      <c r="I48" s="84">
        <f t="shared" si="13"/>
        <v>51500</v>
      </c>
    </row>
    <row r="49" spans="1:9" ht="30">
      <c r="A49" s="82" t="s">
        <v>485</v>
      </c>
      <c r="B49" s="36" t="s">
        <v>497</v>
      </c>
      <c r="C49" s="84">
        <v>41186</v>
      </c>
      <c r="D49" s="84">
        <v>41323</v>
      </c>
      <c r="E49" s="84">
        <v>33000</v>
      </c>
      <c r="F49" s="84">
        <v>35600</v>
      </c>
      <c r="G49" s="84">
        <v>38000</v>
      </c>
      <c r="H49" s="84">
        <v>41500</v>
      </c>
      <c r="I49" s="84">
        <v>42000</v>
      </c>
    </row>
    <row r="50" spans="1:9" ht="15">
      <c r="A50" s="82" t="s">
        <v>486</v>
      </c>
      <c r="B50" s="36" t="s">
        <v>497</v>
      </c>
      <c r="C50" s="84">
        <v>9502</v>
      </c>
      <c r="D50" s="84">
        <v>9418</v>
      </c>
      <c r="E50" s="84">
        <v>8050</v>
      </c>
      <c r="F50" s="84">
        <v>8500</v>
      </c>
      <c r="G50" s="84">
        <v>9250</v>
      </c>
      <c r="H50" s="84">
        <v>9400</v>
      </c>
      <c r="I50" s="84">
        <v>9500</v>
      </c>
    </row>
    <row r="51" spans="1:9" ht="22.5" customHeight="1">
      <c r="A51" s="102" t="s">
        <v>504</v>
      </c>
      <c r="B51" s="36" t="s">
        <v>484</v>
      </c>
      <c r="C51" s="84">
        <f>C53+C52</f>
        <v>9007</v>
      </c>
      <c r="D51" s="84">
        <f aca="true" t="shared" si="14" ref="D51:I51">D53+D52</f>
        <v>9437</v>
      </c>
      <c r="E51" s="84">
        <f t="shared" si="14"/>
        <v>9550</v>
      </c>
      <c r="F51" s="84">
        <f t="shared" si="14"/>
        <v>9670</v>
      </c>
      <c r="G51" s="84">
        <f t="shared" si="14"/>
        <v>9750</v>
      </c>
      <c r="H51" s="84">
        <f t="shared" si="14"/>
        <v>9830</v>
      </c>
      <c r="I51" s="84">
        <f t="shared" si="14"/>
        <v>9900</v>
      </c>
    </row>
    <row r="52" spans="1:9" ht="28.5" customHeight="1">
      <c r="A52" s="82" t="s">
        <v>485</v>
      </c>
      <c r="B52" s="36" t="s">
        <v>484</v>
      </c>
      <c r="C52" s="84">
        <v>5007</v>
      </c>
      <c r="D52" s="84">
        <v>4857</v>
      </c>
      <c r="E52" s="84">
        <v>4900</v>
      </c>
      <c r="F52" s="84">
        <v>4950</v>
      </c>
      <c r="G52" s="84">
        <v>5000</v>
      </c>
      <c r="H52" s="84">
        <v>5050</v>
      </c>
      <c r="I52" s="84">
        <v>5100</v>
      </c>
    </row>
    <row r="53" spans="1:9" ht="17.25" customHeight="1">
      <c r="A53" s="82" t="s">
        <v>486</v>
      </c>
      <c r="B53" s="36" t="s">
        <v>484</v>
      </c>
      <c r="C53" s="84">
        <v>4000</v>
      </c>
      <c r="D53" s="84">
        <v>4580</v>
      </c>
      <c r="E53" s="84">
        <v>4650</v>
      </c>
      <c r="F53" s="84">
        <v>4720</v>
      </c>
      <c r="G53" s="84">
        <v>4750</v>
      </c>
      <c r="H53" s="84">
        <v>4780</v>
      </c>
      <c r="I53" s="84">
        <v>4800</v>
      </c>
    </row>
    <row r="54" spans="1:9" ht="21.75" customHeight="1">
      <c r="A54" s="102" t="s">
        <v>505</v>
      </c>
      <c r="B54" s="36" t="s">
        <v>484</v>
      </c>
      <c r="C54" s="84">
        <f>C56+C55</f>
        <v>19891</v>
      </c>
      <c r="D54" s="84">
        <f aca="true" t="shared" si="15" ref="D54:I54">D56+D55</f>
        <v>23343</v>
      </c>
      <c r="E54" s="84">
        <f t="shared" si="15"/>
        <v>16000</v>
      </c>
      <c r="F54" s="84">
        <f t="shared" si="15"/>
        <v>19800</v>
      </c>
      <c r="G54" s="84">
        <f t="shared" si="15"/>
        <v>22600</v>
      </c>
      <c r="H54" s="84">
        <f t="shared" si="15"/>
        <v>24800</v>
      </c>
      <c r="I54" s="84">
        <f t="shared" si="15"/>
        <v>25500</v>
      </c>
    </row>
    <row r="55" spans="1:9" ht="28.5" customHeight="1">
      <c r="A55" s="82" t="s">
        <v>485</v>
      </c>
      <c r="B55" s="36" t="s">
        <v>484</v>
      </c>
      <c r="C55" s="84">
        <v>14891</v>
      </c>
      <c r="D55" s="84">
        <v>17843</v>
      </c>
      <c r="E55" s="84">
        <v>10000</v>
      </c>
      <c r="F55" s="84">
        <v>13500</v>
      </c>
      <c r="G55" s="84">
        <v>16000</v>
      </c>
      <c r="H55" s="84">
        <v>18000</v>
      </c>
      <c r="I55" s="84">
        <v>18500</v>
      </c>
    </row>
    <row r="56" spans="1:9" ht="17.25" customHeight="1">
      <c r="A56" s="82" t="s">
        <v>486</v>
      </c>
      <c r="B56" s="36" t="s">
        <v>484</v>
      </c>
      <c r="C56" s="84">
        <v>5000</v>
      </c>
      <c r="D56" s="84">
        <v>5500</v>
      </c>
      <c r="E56" s="84">
        <v>6000</v>
      </c>
      <c r="F56" s="84">
        <v>6300</v>
      </c>
      <c r="G56" s="84">
        <v>6600</v>
      </c>
      <c r="H56" s="84">
        <v>6800</v>
      </c>
      <c r="I56" s="84">
        <v>7000</v>
      </c>
    </row>
  </sheetData>
  <sheetProtection/>
  <mergeCells count="8">
    <mergeCell ref="A2:I2"/>
    <mergeCell ref="A3:I3"/>
    <mergeCell ref="A5:A6"/>
    <mergeCell ref="B5:B6"/>
    <mergeCell ref="C5:C6"/>
    <mergeCell ref="D5:I5"/>
    <mergeCell ref="E4:I4"/>
    <mergeCell ref="E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zoomScalePageLayoutView="0" workbookViewId="0" topLeftCell="A1">
      <selection activeCell="L4" sqref="L4"/>
    </sheetView>
  </sheetViews>
  <sheetFormatPr defaultColWidth="9.140625" defaultRowHeight="12.75"/>
  <cols>
    <col min="1" max="1" width="25.7109375" style="0" customWidth="1"/>
    <col min="2" max="2" width="15.8515625" style="0" customWidth="1"/>
    <col min="3" max="3" width="13.421875" style="0" customWidth="1"/>
    <col min="4" max="4" width="18.57421875" style="0" customWidth="1"/>
    <col min="5" max="5" width="9.57421875" style="0" customWidth="1"/>
    <col min="11" max="11" width="26.421875" style="0" customWidth="1"/>
  </cols>
  <sheetData>
    <row r="1" spans="9:11" ht="42" customHeight="1">
      <c r="I1" s="166" t="s">
        <v>10</v>
      </c>
      <c r="J1" s="124"/>
      <c r="K1" s="124"/>
    </row>
    <row r="2" spans="1:11" ht="18">
      <c r="A2" s="164" t="s">
        <v>75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8">
      <c r="A3" s="164" t="s">
        <v>43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8">
      <c r="A4" s="164" t="s">
        <v>82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51" customHeight="1">
      <c r="A5" s="155" t="s">
        <v>76</v>
      </c>
      <c r="B5" s="155" t="s">
        <v>77</v>
      </c>
      <c r="C5" s="155" t="s">
        <v>78</v>
      </c>
      <c r="D5" s="155" t="s">
        <v>79</v>
      </c>
      <c r="E5" s="152" t="s">
        <v>346</v>
      </c>
      <c r="F5" s="152"/>
      <c r="G5" s="152"/>
      <c r="H5" s="152"/>
      <c r="I5" s="152"/>
      <c r="J5" s="152"/>
      <c r="K5" s="155" t="s">
        <v>83</v>
      </c>
    </row>
    <row r="6" spans="1:11" ht="15">
      <c r="A6" s="160"/>
      <c r="B6" s="160"/>
      <c r="C6" s="160"/>
      <c r="D6" s="160"/>
      <c r="E6" s="153" t="s">
        <v>80</v>
      </c>
      <c r="F6" s="161" t="s">
        <v>81</v>
      </c>
      <c r="G6" s="162"/>
      <c r="H6" s="162"/>
      <c r="I6" s="162"/>
      <c r="J6" s="163"/>
      <c r="K6" s="156"/>
    </row>
    <row r="7" spans="1:11" ht="15">
      <c r="A7" s="156"/>
      <c r="B7" s="156"/>
      <c r="C7" s="156"/>
      <c r="D7" s="156"/>
      <c r="E7" s="154"/>
      <c r="F7" s="2">
        <v>2011</v>
      </c>
      <c r="G7" s="2">
        <v>2012</v>
      </c>
      <c r="H7" s="2">
        <v>2013</v>
      </c>
      <c r="I7" s="2">
        <v>2014</v>
      </c>
      <c r="J7" s="2">
        <v>2015</v>
      </c>
      <c r="K7" s="1"/>
    </row>
    <row r="8" spans="1:11" ht="15.75">
      <c r="A8" s="157" t="s">
        <v>349</v>
      </c>
      <c r="B8" s="158"/>
      <c r="C8" s="158"/>
      <c r="D8" s="158"/>
      <c r="E8" s="158"/>
      <c r="F8" s="158"/>
      <c r="G8" s="158"/>
      <c r="H8" s="158"/>
      <c r="I8" s="158"/>
      <c r="J8" s="158"/>
      <c r="K8" s="159"/>
    </row>
    <row r="9" spans="1:11" ht="76.5">
      <c r="A9" s="7" t="s">
        <v>384</v>
      </c>
      <c r="B9" s="6" t="s">
        <v>385</v>
      </c>
      <c r="C9" s="7" t="s">
        <v>382</v>
      </c>
      <c r="D9" s="7" t="s">
        <v>386</v>
      </c>
      <c r="E9" s="7">
        <v>1000</v>
      </c>
      <c r="F9" s="7">
        <v>0</v>
      </c>
      <c r="G9" s="7">
        <v>0</v>
      </c>
      <c r="H9" s="7">
        <v>400</v>
      </c>
      <c r="I9" s="7">
        <v>300</v>
      </c>
      <c r="J9" s="7">
        <v>300</v>
      </c>
      <c r="K9" s="7" t="s">
        <v>350</v>
      </c>
    </row>
    <row r="10" spans="1:11" ht="63.75">
      <c r="A10" s="8" t="s">
        <v>351</v>
      </c>
      <c r="B10" s="7" t="s">
        <v>352</v>
      </c>
      <c r="C10" s="7" t="s">
        <v>382</v>
      </c>
      <c r="D10" s="7" t="s">
        <v>386</v>
      </c>
      <c r="E10" s="7">
        <v>2500</v>
      </c>
      <c r="F10" s="7">
        <v>0</v>
      </c>
      <c r="G10" s="7">
        <v>0</v>
      </c>
      <c r="H10" s="7">
        <v>1000</v>
      </c>
      <c r="I10" s="7">
        <v>1000</v>
      </c>
      <c r="J10" s="7">
        <v>500</v>
      </c>
      <c r="K10" s="7" t="s">
        <v>350</v>
      </c>
    </row>
    <row r="11" spans="1:11" ht="51">
      <c r="A11" s="7" t="s">
        <v>353</v>
      </c>
      <c r="B11" s="7" t="s">
        <v>354</v>
      </c>
      <c r="C11" s="7" t="s">
        <v>382</v>
      </c>
      <c r="D11" s="7" t="s">
        <v>386</v>
      </c>
      <c r="E11" s="7">
        <v>500</v>
      </c>
      <c r="F11" s="7">
        <v>0</v>
      </c>
      <c r="G11" s="7">
        <v>0</v>
      </c>
      <c r="H11" s="7">
        <v>200</v>
      </c>
      <c r="I11" s="7">
        <v>200</v>
      </c>
      <c r="J11" s="7">
        <v>100</v>
      </c>
      <c r="K11" s="7" t="s">
        <v>350</v>
      </c>
    </row>
    <row r="12" spans="1:11" ht="12.75">
      <c r="A12" s="15" t="s">
        <v>584</v>
      </c>
      <c r="B12" s="15"/>
      <c r="C12" s="15"/>
      <c r="D12" s="15"/>
      <c r="E12" s="15">
        <f>SUM(E9:E11)</f>
        <v>4000</v>
      </c>
      <c r="F12" s="15"/>
      <c r="G12" s="15"/>
      <c r="H12" s="15">
        <f>SUM(H9:H11)</f>
        <v>1600</v>
      </c>
      <c r="I12" s="15">
        <f>SUM(I9:I11)</f>
        <v>1500</v>
      </c>
      <c r="J12" s="15">
        <f>SUM(J9:J11)</f>
        <v>900</v>
      </c>
      <c r="K12" s="3"/>
    </row>
  </sheetData>
  <sheetProtection/>
  <mergeCells count="13">
    <mergeCell ref="I1:K1"/>
    <mergeCell ref="F6:J6"/>
    <mergeCell ref="A2:K2"/>
    <mergeCell ref="A3:K3"/>
    <mergeCell ref="A4:K4"/>
    <mergeCell ref="E5:J5"/>
    <mergeCell ref="E6:E7"/>
    <mergeCell ref="K5:K6"/>
    <mergeCell ref="A5:A7"/>
    <mergeCell ref="A8:K8"/>
    <mergeCell ref="B5:B7"/>
    <mergeCell ref="C5:C7"/>
    <mergeCell ref="D5:D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zoomScalePageLayoutView="0" workbookViewId="0" topLeftCell="B1">
      <selection activeCell="I1" sqref="I1:K1"/>
    </sheetView>
  </sheetViews>
  <sheetFormatPr defaultColWidth="9.140625" defaultRowHeight="12.75"/>
  <cols>
    <col min="1" max="1" width="31.57421875" style="0" customWidth="1"/>
    <col min="2" max="2" width="18.140625" style="0" customWidth="1"/>
    <col min="3" max="3" width="18.57421875" style="0" customWidth="1"/>
    <col min="4" max="4" width="15.8515625" style="0" customWidth="1"/>
    <col min="5" max="5" width="11.8515625" style="0" customWidth="1"/>
    <col min="6" max="6" width="11.421875" style="0" customWidth="1"/>
    <col min="7" max="7" width="11.8515625" style="0" customWidth="1"/>
    <col min="8" max="8" width="12.28125" style="0" customWidth="1"/>
    <col min="9" max="10" width="12.57421875" style="0" customWidth="1"/>
    <col min="11" max="11" width="26.421875" style="0" customWidth="1"/>
  </cols>
  <sheetData>
    <row r="1" spans="9:11" ht="42" customHeight="1">
      <c r="I1" s="124" t="s">
        <v>296</v>
      </c>
      <c r="J1" s="124"/>
      <c r="K1" s="124"/>
    </row>
    <row r="2" spans="1:11" ht="18">
      <c r="A2" s="164" t="s">
        <v>75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8">
      <c r="A3" s="164" t="s">
        <v>44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8">
      <c r="A4" s="164" t="s">
        <v>82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51" customHeight="1">
      <c r="A5" s="155" t="s">
        <v>76</v>
      </c>
      <c r="B5" s="155" t="s">
        <v>77</v>
      </c>
      <c r="C5" s="155" t="s">
        <v>78</v>
      </c>
      <c r="D5" s="155" t="s">
        <v>79</v>
      </c>
      <c r="E5" s="152" t="s">
        <v>346</v>
      </c>
      <c r="F5" s="152"/>
      <c r="G5" s="152"/>
      <c r="H5" s="152"/>
      <c r="I5" s="152"/>
      <c r="J5" s="152"/>
      <c r="K5" s="155" t="s">
        <v>83</v>
      </c>
    </row>
    <row r="6" spans="1:11" ht="15">
      <c r="A6" s="160"/>
      <c r="B6" s="160"/>
      <c r="C6" s="160"/>
      <c r="D6" s="160"/>
      <c r="E6" s="153" t="s">
        <v>80</v>
      </c>
      <c r="F6" s="161" t="s">
        <v>81</v>
      </c>
      <c r="G6" s="162"/>
      <c r="H6" s="162"/>
      <c r="I6" s="162"/>
      <c r="J6" s="163"/>
      <c r="K6" s="156"/>
    </row>
    <row r="7" spans="1:11" ht="15">
      <c r="A7" s="156"/>
      <c r="B7" s="156"/>
      <c r="C7" s="156"/>
      <c r="D7" s="156"/>
      <c r="E7" s="154"/>
      <c r="F7" s="2">
        <v>2011</v>
      </c>
      <c r="G7" s="2">
        <v>2012</v>
      </c>
      <c r="H7" s="2">
        <v>2013</v>
      </c>
      <c r="I7" s="2">
        <v>2014</v>
      </c>
      <c r="J7" s="2">
        <v>2015</v>
      </c>
      <c r="K7" s="1"/>
    </row>
    <row r="8" spans="1:11" ht="15.75">
      <c r="A8" s="157" t="s">
        <v>355</v>
      </c>
      <c r="B8" s="158"/>
      <c r="C8" s="158"/>
      <c r="D8" s="158"/>
      <c r="E8" s="158"/>
      <c r="F8" s="158"/>
      <c r="G8" s="158"/>
      <c r="H8" s="158"/>
      <c r="I8" s="158"/>
      <c r="J8" s="158"/>
      <c r="K8" s="159"/>
    </row>
    <row r="9" spans="1:11" ht="43.5" customHeight="1">
      <c r="A9" s="5" t="s">
        <v>85</v>
      </c>
      <c r="B9" s="5" t="s">
        <v>86</v>
      </c>
      <c r="C9" s="62" t="s">
        <v>359</v>
      </c>
      <c r="D9" s="5" t="s">
        <v>88</v>
      </c>
      <c r="E9" s="5">
        <v>52000</v>
      </c>
      <c r="F9" s="5">
        <v>0</v>
      </c>
      <c r="G9" s="5">
        <v>22000</v>
      </c>
      <c r="H9" s="5">
        <v>20000</v>
      </c>
      <c r="I9" s="5">
        <v>10000</v>
      </c>
      <c r="J9" s="5">
        <v>0</v>
      </c>
      <c r="K9" s="5" t="s">
        <v>361</v>
      </c>
    </row>
    <row r="10" spans="1:11" ht="38.25" customHeight="1">
      <c r="A10" s="5" t="s">
        <v>396</v>
      </c>
      <c r="B10" s="5" t="s">
        <v>87</v>
      </c>
      <c r="C10" s="18" t="s">
        <v>368</v>
      </c>
      <c r="D10" s="5" t="s">
        <v>88</v>
      </c>
      <c r="E10" s="5">
        <v>100</v>
      </c>
      <c r="F10" s="5">
        <v>20</v>
      </c>
      <c r="G10" s="5">
        <v>20</v>
      </c>
      <c r="H10" s="5">
        <v>20</v>
      </c>
      <c r="I10" s="5">
        <v>20</v>
      </c>
      <c r="J10" s="5">
        <v>20</v>
      </c>
      <c r="K10" s="5" t="s">
        <v>397</v>
      </c>
    </row>
    <row r="11" spans="1:11" ht="13.5" customHeight="1">
      <c r="A11" s="15" t="s">
        <v>460</v>
      </c>
      <c r="B11" s="15"/>
      <c r="C11" s="15"/>
      <c r="D11" s="15"/>
      <c r="E11" s="15">
        <f aca="true" t="shared" si="0" ref="E11:J11">SUM(E9:E10)</f>
        <v>52100</v>
      </c>
      <c r="F11" s="15">
        <f t="shared" si="0"/>
        <v>20</v>
      </c>
      <c r="G11" s="15">
        <f t="shared" si="0"/>
        <v>22020</v>
      </c>
      <c r="H11" s="15">
        <f t="shared" si="0"/>
        <v>20020</v>
      </c>
      <c r="I11" s="15">
        <f t="shared" si="0"/>
        <v>10020</v>
      </c>
      <c r="J11" s="15">
        <f t="shared" si="0"/>
        <v>20</v>
      </c>
      <c r="K11" s="3"/>
    </row>
    <row r="12" ht="21.75" customHeight="1"/>
    <row r="13" ht="65.25" customHeight="1"/>
    <row r="14" ht="63.75" customHeight="1"/>
  </sheetData>
  <sheetProtection/>
  <mergeCells count="13">
    <mergeCell ref="A8:K8"/>
    <mergeCell ref="I1:K1"/>
    <mergeCell ref="F6:J6"/>
    <mergeCell ref="A2:K2"/>
    <mergeCell ref="A3:K3"/>
    <mergeCell ref="A4:K4"/>
    <mergeCell ref="E5:J5"/>
    <mergeCell ref="E6:E7"/>
    <mergeCell ref="K5:K6"/>
    <mergeCell ref="A5:A7"/>
    <mergeCell ref="B5:B7"/>
    <mergeCell ref="C5:C7"/>
    <mergeCell ref="D5:D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zoomScale="75" zoomScaleNormal="75" zoomScaleSheetLayoutView="100" zoomScalePageLayoutView="0" workbookViewId="0" topLeftCell="A1">
      <selection activeCell="I1" sqref="I1:K1"/>
    </sheetView>
  </sheetViews>
  <sheetFormatPr defaultColWidth="9.140625" defaultRowHeight="12.75"/>
  <cols>
    <col min="1" max="1" width="61.421875" style="0" customWidth="1"/>
    <col min="2" max="2" width="22.28125" style="0" customWidth="1"/>
    <col min="3" max="3" width="20.421875" style="0" customWidth="1"/>
    <col min="4" max="4" width="22.7109375" style="0" customWidth="1"/>
    <col min="5" max="5" width="11.140625" style="0" customWidth="1"/>
    <col min="6" max="6" width="10.7109375" style="0" customWidth="1"/>
    <col min="7" max="7" width="10.8515625" style="0" customWidth="1"/>
    <col min="8" max="8" width="11.57421875" style="0" customWidth="1"/>
    <col min="9" max="9" width="11.7109375" style="0" customWidth="1"/>
    <col min="10" max="10" width="12.57421875" style="0" customWidth="1"/>
    <col min="11" max="11" width="34.7109375" style="0" customWidth="1"/>
  </cols>
  <sheetData>
    <row r="1" spans="9:11" ht="42" customHeight="1">
      <c r="I1" s="124" t="s">
        <v>297</v>
      </c>
      <c r="J1" s="124"/>
      <c r="K1" s="124"/>
    </row>
    <row r="2" spans="1:11" ht="18">
      <c r="A2" s="164" t="s">
        <v>75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8">
      <c r="A3" s="164" t="s">
        <v>45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8">
      <c r="A4" s="164" t="s">
        <v>82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51" customHeight="1">
      <c r="A5" s="155" t="s">
        <v>76</v>
      </c>
      <c r="B5" s="155" t="s">
        <v>77</v>
      </c>
      <c r="C5" s="155" t="s">
        <v>78</v>
      </c>
      <c r="D5" s="155" t="s">
        <v>79</v>
      </c>
      <c r="E5" s="152" t="s">
        <v>346</v>
      </c>
      <c r="F5" s="152"/>
      <c r="G5" s="152"/>
      <c r="H5" s="152"/>
      <c r="I5" s="152"/>
      <c r="J5" s="152"/>
      <c r="K5" s="155" t="s">
        <v>83</v>
      </c>
    </row>
    <row r="6" spans="1:11" ht="15">
      <c r="A6" s="160"/>
      <c r="B6" s="160"/>
      <c r="C6" s="160"/>
      <c r="D6" s="160"/>
      <c r="E6" s="153" t="s">
        <v>80</v>
      </c>
      <c r="F6" s="161" t="s">
        <v>81</v>
      </c>
      <c r="G6" s="162"/>
      <c r="H6" s="162"/>
      <c r="I6" s="162"/>
      <c r="J6" s="163"/>
      <c r="K6" s="156"/>
    </row>
    <row r="7" spans="1:11" ht="15">
      <c r="A7" s="156"/>
      <c r="B7" s="156"/>
      <c r="C7" s="156"/>
      <c r="D7" s="156"/>
      <c r="E7" s="154"/>
      <c r="F7" s="2" t="s">
        <v>90</v>
      </c>
      <c r="G7" s="2">
        <v>2012</v>
      </c>
      <c r="H7" s="2">
        <v>2013</v>
      </c>
      <c r="I7" s="2">
        <v>2014</v>
      </c>
      <c r="J7" s="2">
        <v>2015</v>
      </c>
      <c r="K7" s="1"/>
    </row>
    <row r="8" spans="1:11" ht="15.75">
      <c r="A8" s="157" t="s">
        <v>343</v>
      </c>
      <c r="B8" s="158"/>
      <c r="C8" s="158"/>
      <c r="D8" s="158"/>
      <c r="E8" s="158"/>
      <c r="F8" s="158"/>
      <c r="G8" s="158"/>
      <c r="H8" s="158"/>
      <c r="I8" s="158"/>
      <c r="J8" s="158"/>
      <c r="K8" s="159"/>
    </row>
    <row r="9" spans="1:11" ht="33.75" customHeight="1">
      <c r="A9" s="16" t="s">
        <v>464</v>
      </c>
      <c r="B9" s="18" t="s">
        <v>387</v>
      </c>
      <c r="C9" s="20" t="s">
        <v>367</v>
      </c>
      <c r="D9" s="14" t="s">
        <v>360</v>
      </c>
      <c r="E9" s="20">
        <v>661</v>
      </c>
      <c r="F9" s="20">
        <v>120</v>
      </c>
      <c r="G9" s="20">
        <v>126</v>
      </c>
      <c r="H9" s="20">
        <v>132</v>
      </c>
      <c r="I9" s="20">
        <v>138</v>
      </c>
      <c r="J9" s="20">
        <v>145</v>
      </c>
      <c r="K9" s="16" t="s">
        <v>461</v>
      </c>
    </row>
    <row r="10" spans="1:11" ht="60" customHeight="1">
      <c r="A10" s="16" t="s">
        <v>84</v>
      </c>
      <c r="B10" s="18" t="s">
        <v>387</v>
      </c>
      <c r="C10" s="20" t="s">
        <v>367</v>
      </c>
      <c r="D10" s="14" t="s">
        <v>360</v>
      </c>
      <c r="E10" s="20">
        <v>776</v>
      </c>
      <c r="F10" s="20">
        <v>140</v>
      </c>
      <c r="G10" s="20">
        <v>147</v>
      </c>
      <c r="H10" s="20">
        <v>155</v>
      </c>
      <c r="I10" s="20">
        <v>164</v>
      </c>
      <c r="J10" s="20">
        <v>170</v>
      </c>
      <c r="K10" s="16" t="s">
        <v>462</v>
      </c>
    </row>
    <row r="11" spans="1:11" ht="69.75" customHeight="1">
      <c r="A11" s="16" t="s">
        <v>388</v>
      </c>
      <c r="B11" s="18" t="s">
        <v>387</v>
      </c>
      <c r="C11" s="20" t="s">
        <v>367</v>
      </c>
      <c r="D11" s="14" t="s">
        <v>360</v>
      </c>
      <c r="E11" s="20">
        <v>661</v>
      </c>
      <c r="F11" s="20">
        <v>120</v>
      </c>
      <c r="G11" s="20">
        <v>126</v>
      </c>
      <c r="H11" s="20">
        <v>132</v>
      </c>
      <c r="I11" s="20">
        <v>138</v>
      </c>
      <c r="J11" s="20">
        <v>145</v>
      </c>
      <c r="K11" s="16" t="s">
        <v>463</v>
      </c>
    </row>
    <row r="12" spans="1:11" ht="12.75">
      <c r="A12" s="12" t="s">
        <v>460</v>
      </c>
      <c r="B12" s="18"/>
      <c r="C12" s="35"/>
      <c r="D12" s="35"/>
      <c r="E12" s="35">
        <f aca="true" t="shared" si="0" ref="E12:J12">SUM(E9:E11)</f>
        <v>2098</v>
      </c>
      <c r="F12" s="35">
        <f t="shared" si="0"/>
        <v>380</v>
      </c>
      <c r="G12" s="35">
        <f t="shared" si="0"/>
        <v>399</v>
      </c>
      <c r="H12" s="35">
        <f t="shared" si="0"/>
        <v>419</v>
      </c>
      <c r="I12" s="35">
        <f t="shared" si="0"/>
        <v>440</v>
      </c>
      <c r="J12" s="35">
        <f t="shared" si="0"/>
        <v>460</v>
      </c>
      <c r="K12" s="12"/>
    </row>
    <row r="23" spans="1:11" s="17" customFormat="1" ht="12.75">
      <c r="A23"/>
      <c r="B23"/>
      <c r="C23"/>
      <c r="D23"/>
      <c r="E23"/>
      <c r="F23"/>
      <c r="G23"/>
      <c r="H23"/>
      <c r="I23"/>
      <c r="J23"/>
      <c r="K23"/>
    </row>
  </sheetData>
  <sheetProtection/>
  <mergeCells count="13">
    <mergeCell ref="A8:K8"/>
    <mergeCell ref="I1:K1"/>
    <mergeCell ref="F6:J6"/>
    <mergeCell ref="A2:K2"/>
    <mergeCell ref="A3:K3"/>
    <mergeCell ref="A4:K4"/>
    <mergeCell ref="E5:J5"/>
    <mergeCell ref="E6:E7"/>
    <mergeCell ref="K5:K6"/>
    <mergeCell ref="A5:A7"/>
    <mergeCell ref="B5:B7"/>
    <mergeCell ref="C5:C7"/>
    <mergeCell ref="D5:D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zoomScaleSheetLayoutView="100" zoomScalePageLayoutView="0" workbookViewId="0" topLeftCell="A1">
      <selection activeCell="I1" sqref="I1:K1"/>
    </sheetView>
  </sheetViews>
  <sheetFormatPr defaultColWidth="9.140625" defaultRowHeight="12.75"/>
  <cols>
    <col min="1" max="1" width="27.57421875" style="0" customWidth="1"/>
    <col min="2" max="2" width="17.7109375" style="0" customWidth="1"/>
    <col min="3" max="3" width="14.57421875" style="0" customWidth="1"/>
    <col min="4" max="4" width="16.28125" style="0" customWidth="1"/>
    <col min="5" max="5" width="12.7109375" style="0" customWidth="1"/>
    <col min="6" max="6" width="12.421875" style="0" customWidth="1"/>
    <col min="7" max="7" width="11.421875" style="0" customWidth="1"/>
    <col min="8" max="8" width="10.8515625" style="0" customWidth="1"/>
    <col min="9" max="9" width="10.421875" style="0" customWidth="1"/>
    <col min="10" max="10" width="11.140625" style="0" customWidth="1"/>
    <col min="11" max="11" width="22.421875" style="0" customWidth="1"/>
  </cols>
  <sheetData>
    <row r="1" spans="9:11" ht="42" customHeight="1">
      <c r="I1" s="165" t="s">
        <v>68</v>
      </c>
      <c r="J1" s="165"/>
      <c r="K1" s="165"/>
    </row>
    <row r="2" spans="1:11" ht="18">
      <c r="A2" s="164" t="s">
        <v>75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8">
      <c r="A3" s="164" t="s">
        <v>46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8">
      <c r="A4" s="164" t="s">
        <v>82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51" customHeight="1">
      <c r="A5" s="155" t="s">
        <v>76</v>
      </c>
      <c r="B5" s="155" t="s">
        <v>77</v>
      </c>
      <c r="C5" s="155" t="s">
        <v>78</v>
      </c>
      <c r="D5" s="155" t="s">
        <v>79</v>
      </c>
      <c r="E5" s="152" t="s">
        <v>346</v>
      </c>
      <c r="F5" s="152"/>
      <c r="G5" s="152"/>
      <c r="H5" s="152"/>
      <c r="I5" s="152"/>
      <c r="J5" s="152"/>
      <c r="K5" s="155" t="s">
        <v>83</v>
      </c>
    </row>
    <row r="6" spans="1:11" ht="15">
      <c r="A6" s="160"/>
      <c r="B6" s="160"/>
      <c r="C6" s="160"/>
      <c r="D6" s="160"/>
      <c r="E6" s="153" t="s">
        <v>80</v>
      </c>
      <c r="F6" s="161" t="s">
        <v>81</v>
      </c>
      <c r="G6" s="162"/>
      <c r="H6" s="162"/>
      <c r="I6" s="162"/>
      <c r="J6" s="163"/>
      <c r="K6" s="156"/>
    </row>
    <row r="7" spans="1:11" ht="15">
      <c r="A7" s="156"/>
      <c r="B7" s="156"/>
      <c r="C7" s="156"/>
      <c r="D7" s="156"/>
      <c r="E7" s="154"/>
      <c r="F7" s="2">
        <v>2011</v>
      </c>
      <c r="G7" s="2">
        <v>2012</v>
      </c>
      <c r="H7" s="2">
        <v>2013</v>
      </c>
      <c r="I7" s="2">
        <v>2014</v>
      </c>
      <c r="J7" s="2">
        <v>2015</v>
      </c>
      <c r="K7" s="2"/>
    </row>
    <row r="8" spans="1:11" ht="15.75">
      <c r="A8" s="157" t="s">
        <v>356</v>
      </c>
      <c r="B8" s="158"/>
      <c r="C8" s="158"/>
      <c r="D8" s="158"/>
      <c r="E8" s="158"/>
      <c r="F8" s="158"/>
      <c r="G8" s="158"/>
      <c r="H8" s="158"/>
      <c r="I8" s="158"/>
      <c r="J8" s="158"/>
      <c r="K8" s="159"/>
    </row>
    <row r="9" spans="1:11" ht="15.75">
      <c r="A9" s="157" t="s">
        <v>71</v>
      </c>
      <c r="B9" s="158"/>
      <c r="C9" s="158"/>
      <c r="D9" s="158"/>
      <c r="E9" s="158"/>
      <c r="F9" s="158"/>
      <c r="G9" s="158"/>
      <c r="H9" s="158"/>
      <c r="I9" s="158"/>
      <c r="J9" s="158"/>
      <c r="K9" s="159"/>
    </row>
    <row r="10" spans="1:11" ht="65.25" customHeight="1">
      <c r="A10" s="33" t="s">
        <v>585</v>
      </c>
      <c r="B10" s="27" t="s">
        <v>389</v>
      </c>
      <c r="C10" s="28" t="s">
        <v>368</v>
      </c>
      <c r="D10" s="28" t="s">
        <v>363</v>
      </c>
      <c r="E10" s="28">
        <f aca="true" t="shared" si="0" ref="E10:E15">SUM(F10:J10)</f>
        <v>21600</v>
      </c>
      <c r="F10" s="28"/>
      <c r="G10" s="28">
        <v>4600</v>
      </c>
      <c r="H10" s="28">
        <v>17000</v>
      </c>
      <c r="I10" s="24"/>
      <c r="J10" s="24"/>
      <c r="K10" s="33"/>
    </row>
    <row r="11" spans="1:11" ht="66" customHeight="1">
      <c r="A11" s="33" t="s">
        <v>586</v>
      </c>
      <c r="B11" s="27" t="s">
        <v>389</v>
      </c>
      <c r="C11" s="28" t="s">
        <v>369</v>
      </c>
      <c r="D11" s="28" t="s">
        <v>595</v>
      </c>
      <c r="E11" s="28">
        <f t="shared" si="0"/>
        <v>14400</v>
      </c>
      <c r="F11" s="28">
        <v>3700</v>
      </c>
      <c r="G11" s="28">
        <v>3700</v>
      </c>
      <c r="H11" s="28">
        <v>3500</v>
      </c>
      <c r="I11" s="28">
        <v>3500</v>
      </c>
      <c r="J11" s="28"/>
      <c r="K11" s="33"/>
    </row>
    <row r="12" spans="1:11" ht="65.25" customHeight="1">
      <c r="A12" s="33" t="s">
        <v>587</v>
      </c>
      <c r="B12" s="27" t="s">
        <v>389</v>
      </c>
      <c r="C12" s="28" t="s">
        <v>368</v>
      </c>
      <c r="D12" s="28" t="s">
        <v>363</v>
      </c>
      <c r="E12" s="28">
        <f t="shared" si="0"/>
        <v>750</v>
      </c>
      <c r="F12" s="28">
        <v>150</v>
      </c>
      <c r="G12" s="28">
        <v>150</v>
      </c>
      <c r="H12" s="28">
        <v>150</v>
      </c>
      <c r="I12" s="28">
        <v>150</v>
      </c>
      <c r="J12" s="28">
        <v>150</v>
      </c>
      <c r="K12" s="33" t="s">
        <v>597</v>
      </c>
    </row>
    <row r="13" spans="1:11" ht="80.25" customHeight="1">
      <c r="A13" s="33" t="s">
        <v>588</v>
      </c>
      <c r="B13" s="27" t="s">
        <v>389</v>
      </c>
      <c r="C13" s="28" t="s">
        <v>367</v>
      </c>
      <c r="D13" s="28" t="s">
        <v>596</v>
      </c>
      <c r="E13" s="28">
        <f t="shared" si="0"/>
        <v>1160</v>
      </c>
      <c r="F13" s="28">
        <v>270</v>
      </c>
      <c r="G13" s="28">
        <v>270</v>
      </c>
      <c r="H13" s="28">
        <v>210</v>
      </c>
      <c r="I13" s="28">
        <v>210</v>
      </c>
      <c r="J13" s="28">
        <v>200</v>
      </c>
      <c r="K13" s="33" t="s">
        <v>598</v>
      </c>
    </row>
    <row r="14" spans="1:11" ht="76.5">
      <c r="A14" s="33" t="s">
        <v>594</v>
      </c>
      <c r="B14" s="27" t="s">
        <v>389</v>
      </c>
      <c r="C14" s="28" t="s">
        <v>367</v>
      </c>
      <c r="D14" s="28" t="s">
        <v>363</v>
      </c>
      <c r="E14" s="28">
        <f t="shared" si="0"/>
        <v>410</v>
      </c>
      <c r="F14" s="28">
        <v>70</v>
      </c>
      <c r="G14" s="28">
        <v>70</v>
      </c>
      <c r="H14" s="28">
        <v>80</v>
      </c>
      <c r="I14" s="28">
        <v>90</v>
      </c>
      <c r="J14" s="28">
        <v>100</v>
      </c>
      <c r="K14" s="33" t="s">
        <v>599</v>
      </c>
    </row>
    <row r="15" spans="1:11" ht="102">
      <c r="A15" s="33" t="s">
        <v>600</v>
      </c>
      <c r="B15" s="27" t="s">
        <v>389</v>
      </c>
      <c r="C15" s="28" t="s">
        <v>367</v>
      </c>
      <c r="D15" s="28" t="s">
        <v>363</v>
      </c>
      <c r="E15" s="28">
        <f t="shared" si="0"/>
        <v>400</v>
      </c>
      <c r="F15" s="28"/>
      <c r="G15" s="28">
        <v>100</v>
      </c>
      <c r="H15" s="28">
        <v>100</v>
      </c>
      <c r="I15" s="28">
        <v>100</v>
      </c>
      <c r="J15" s="28">
        <v>100</v>
      </c>
      <c r="K15" s="33" t="s">
        <v>604</v>
      </c>
    </row>
    <row r="16" spans="1:11" ht="66" customHeight="1">
      <c r="A16" s="33" t="s">
        <v>601</v>
      </c>
      <c r="B16" s="27" t="s">
        <v>389</v>
      </c>
      <c r="C16" s="28" t="s">
        <v>367</v>
      </c>
      <c r="D16" s="28" t="s">
        <v>363</v>
      </c>
      <c r="E16" s="28">
        <f>SUM(F16:J16)</f>
        <v>400</v>
      </c>
      <c r="F16" s="28">
        <v>50</v>
      </c>
      <c r="G16" s="28">
        <v>70</v>
      </c>
      <c r="H16" s="28">
        <v>90</v>
      </c>
      <c r="I16" s="28">
        <v>90</v>
      </c>
      <c r="J16" s="28">
        <v>100</v>
      </c>
      <c r="K16" s="33"/>
    </row>
    <row r="17" spans="1:11" ht="64.5" customHeight="1">
      <c r="A17" s="33" t="s">
        <v>602</v>
      </c>
      <c r="B17" s="27" t="s">
        <v>389</v>
      </c>
      <c r="C17" s="28" t="s">
        <v>367</v>
      </c>
      <c r="D17" s="28" t="s">
        <v>363</v>
      </c>
      <c r="E17" s="28">
        <f>SUM(F17:J17)</f>
        <v>500</v>
      </c>
      <c r="F17" s="28"/>
      <c r="G17" s="28">
        <v>200</v>
      </c>
      <c r="H17" s="28">
        <v>100</v>
      </c>
      <c r="I17" s="28">
        <v>100</v>
      </c>
      <c r="J17" s="28">
        <v>100</v>
      </c>
      <c r="K17" s="33"/>
    </row>
    <row r="18" spans="1:11" ht="63" customHeight="1">
      <c r="A18" s="33" t="s">
        <v>603</v>
      </c>
      <c r="B18" s="27" t="s">
        <v>389</v>
      </c>
      <c r="C18" s="28" t="s">
        <v>367</v>
      </c>
      <c r="D18" s="28" t="s">
        <v>364</v>
      </c>
      <c r="E18" s="28">
        <f>SUM(F18:J18)</f>
        <v>550</v>
      </c>
      <c r="F18" s="28">
        <v>150</v>
      </c>
      <c r="G18" s="28">
        <v>100</v>
      </c>
      <c r="H18" s="28">
        <v>200</v>
      </c>
      <c r="I18" s="28">
        <v>100</v>
      </c>
      <c r="J18" s="28"/>
      <c r="K18" s="33" t="s">
        <v>605</v>
      </c>
    </row>
    <row r="19" spans="1:11" ht="12.75">
      <c r="A19" s="167" t="s">
        <v>606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9"/>
    </row>
    <row r="20" spans="1:11" ht="63.75" customHeight="1">
      <c r="A20" s="107" t="s">
        <v>607</v>
      </c>
      <c r="B20" s="27" t="s">
        <v>389</v>
      </c>
      <c r="C20" s="28" t="s">
        <v>367</v>
      </c>
      <c r="D20" s="32" t="s">
        <v>609</v>
      </c>
      <c r="E20" s="28">
        <f aca="true" t="shared" si="1" ref="E20:E28">SUM(F20:J20)</f>
        <v>870</v>
      </c>
      <c r="F20" s="32">
        <v>100</v>
      </c>
      <c r="G20" s="32">
        <v>150</v>
      </c>
      <c r="H20" s="32">
        <v>200</v>
      </c>
      <c r="I20" s="32">
        <v>200</v>
      </c>
      <c r="J20" s="32">
        <v>220</v>
      </c>
      <c r="K20" s="107" t="s">
        <v>610</v>
      </c>
    </row>
    <row r="21" spans="1:11" ht="89.25">
      <c r="A21" s="33" t="s">
        <v>608</v>
      </c>
      <c r="B21" s="27" t="s">
        <v>389</v>
      </c>
      <c r="C21" s="28" t="s">
        <v>367</v>
      </c>
      <c r="D21" s="28" t="s">
        <v>595</v>
      </c>
      <c r="E21" s="28">
        <f t="shared" si="1"/>
        <v>900</v>
      </c>
      <c r="F21" s="28"/>
      <c r="G21" s="28">
        <v>200</v>
      </c>
      <c r="H21" s="28">
        <v>200</v>
      </c>
      <c r="I21" s="28">
        <v>250</v>
      </c>
      <c r="J21" s="28">
        <v>250</v>
      </c>
      <c r="K21" s="33" t="s">
        <v>611</v>
      </c>
    </row>
    <row r="22" spans="1:11" ht="63.75" customHeight="1">
      <c r="A22" s="33" t="s">
        <v>612</v>
      </c>
      <c r="B22" s="27" t="s">
        <v>389</v>
      </c>
      <c r="C22" s="28" t="s">
        <v>367</v>
      </c>
      <c r="D22" s="28" t="s">
        <v>595</v>
      </c>
      <c r="E22" s="28">
        <f t="shared" si="1"/>
        <v>68.1</v>
      </c>
      <c r="F22" s="28">
        <v>10</v>
      </c>
      <c r="G22" s="28">
        <v>12</v>
      </c>
      <c r="H22" s="28">
        <v>15</v>
      </c>
      <c r="I22" s="28">
        <v>15.3</v>
      </c>
      <c r="J22" s="28">
        <v>15.8</v>
      </c>
      <c r="K22" s="33"/>
    </row>
    <row r="23" spans="1:11" ht="68.25" customHeight="1">
      <c r="A23" s="33" t="s">
        <v>613</v>
      </c>
      <c r="B23" s="27" t="s">
        <v>389</v>
      </c>
      <c r="C23" s="28" t="s">
        <v>367</v>
      </c>
      <c r="D23" s="33"/>
      <c r="E23" s="28">
        <f t="shared" si="1"/>
        <v>420</v>
      </c>
      <c r="F23" s="24"/>
      <c r="G23" s="28">
        <v>420</v>
      </c>
      <c r="H23" s="24"/>
      <c r="I23" s="24"/>
      <c r="J23" s="24"/>
      <c r="K23" s="33" t="s">
        <v>616</v>
      </c>
    </row>
    <row r="24" spans="1:11" ht="105" customHeight="1">
      <c r="A24" s="33" t="s">
        <v>614</v>
      </c>
      <c r="B24" s="27" t="s">
        <v>389</v>
      </c>
      <c r="C24" s="29" t="s">
        <v>370</v>
      </c>
      <c r="D24" s="33"/>
      <c r="E24" s="28">
        <f t="shared" si="1"/>
        <v>73</v>
      </c>
      <c r="F24" s="28">
        <v>10</v>
      </c>
      <c r="G24" s="28">
        <v>15</v>
      </c>
      <c r="H24" s="28">
        <v>15</v>
      </c>
      <c r="I24" s="28">
        <v>16</v>
      </c>
      <c r="J24" s="28">
        <v>17</v>
      </c>
      <c r="K24" s="33" t="s">
        <v>616</v>
      </c>
    </row>
    <row r="25" spans="1:11" ht="67.5" customHeight="1">
      <c r="A25" s="33" t="s">
        <v>620</v>
      </c>
      <c r="B25" s="27" t="s">
        <v>389</v>
      </c>
      <c r="C25" s="28" t="s">
        <v>367</v>
      </c>
      <c r="D25" s="28" t="s">
        <v>623</v>
      </c>
      <c r="E25" s="28">
        <f t="shared" si="1"/>
        <v>11.5</v>
      </c>
      <c r="F25" s="28">
        <v>2</v>
      </c>
      <c r="G25" s="28">
        <v>2</v>
      </c>
      <c r="H25" s="28">
        <v>2</v>
      </c>
      <c r="I25" s="28">
        <v>2.5</v>
      </c>
      <c r="J25" s="28">
        <v>3</v>
      </c>
      <c r="K25" s="33" t="s">
        <v>624</v>
      </c>
    </row>
    <row r="26" spans="1:11" ht="64.5" customHeight="1">
      <c r="A26" s="33" t="s">
        <v>621</v>
      </c>
      <c r="B26" s="27" t="s">
        <v>389</v>
      </c>
      <c r="C26" s="28" t="s">
        <v>367</v>
      </c>
      <c r="D26" s="28" t="s">
        <v>595</v>
      </c>
      <c r="E26" s="28">
        <f t="shared" si="1"/>
        <v>129</v>
      </c>
      <c r="F26" s="28">
        <v>25</v>
      </c>
      <c r="G26" s="28">
        <v>25</v>
      </c>
      <c r="H26" s="28">
        <v>26</v>
      </c>
      <c r="I26" s="28">
        <v>26</v>
      </c>
      <c r="J26" s="28">
        <v>27</v>
      </c>
      <c r="K26" s="33" t="s">
        <v>625</v>
      </c>
    </row>
    <row r="27" spans="1:11" ht="63.75">
      <c r="A27" s="33" t="s">
        <v>622</v>
      </c>
      <c r="B27" s="27" t="s">
        <v>389</v>
      </c>
      <c r="C27" s="28" t="s">
        <v>74</v>
      </c>
      <c r="D27" s="28" t="s">
        <v>595</v>
      </c>
      <c r="E27" s="28">
        <f t="shared" si="1"/>
        <v>25</v>
      </c>
      <c r="F27" s="28"/>
      <c r="G27" s="28"/>
      <c r="H27" s="28">
        <v>25</v>
      </c>
      <c r="I27" s="28"/>
      <c r="J27" s="28"/>
      <c r="K27" s="33" t="s">
        <v>626</v>
      </c>
    </row>
    <row r="28" spans="1:11" ht="62.25" customHeight="1">
      <c r="A28" s="33" t="s">
        <v>0</v>
      </c>
      <c r="B28" s="27" t="s">
        <v>389</v>
      </c>
      <c r="C28" s="28" t="s">
        <v>367</v>
      </c>
      <c r="D28" s="28" t="s">
        <v>1</v>
      </c>
      <c r="E28" s="28">
        <f t="shared" si="1"/>
        <v>50</v>
      </c>
      <c r="F28" s="28">
        <v>10</v>
      </c>
      <c r="G28" s="28">
        <v>10</v>
      </c>
      <c r="H28" s="28">
        <v>10</v>
      </c>
      <c r="I28" s="28">
        <v>10</v>
      </c>
      <c r="J28" s="28">
        <v>10</v>
      </c>
      <c r="K28" s="33" t="s">
        <v>2</v>
      </c>
    </row>
    <row r="29" spans="1:11" ht="12.75" customHeight="1">
      <c r="A29" s="167" t="s">
        <v>3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9"/>
    </row>
    <row r="30" spans="1:11" ht="63.75">
      <c r="A30" s="33" t="s">
        <v>4</v>
      </c>
      <c r="B30" s="27" t="s">
        <v>389</v>
      </c>
      <c r="C30" s="28" t="s">
        <v>367</v>
      </c>
      <c r="D30" s="28" t="s">
        <v>595</v>
      </c>
      <c r="E30" s="28">
        <f>SUM(F30:J30)</f>
        <v>500</v>
      </c>
      <c r="F30" s="28">
        <v>100</v>
      </c>
      <c r="G30" s="28">
        <v>100</v>
      </c>
      <c r="H30" s="28">
        <v>100</v>
      </c>
      <c r="I30" s="28">
        <v>100</v>
      </c>
      <c r="J30" s="28">
        <v>100</v>
      </c>
      <c r="K30" s="33" t="s">
        <v>5</v>
      </c>
    </row>
    <row r="31" spans="1:11" ht="80.25" customHeight="1">
      <c r="A31" s="33" t="s">
        <v>6</v>
      </c>
      <c r="B31" s="27" t="s">
        <v>389</v>
      </c>
      <c r="C31" s="28" t="s">
        <v>367</v>
      </c>
      <c r="D31" s="28" t="s">
        <v>595</v>
      </c>
      <c r="E31" s="28">
        <f>SUM(F31:J31)</f>
        <v>430</v>
      </c>
      <c r="F31" s="28">
        <v>50</v>
      </c>
      <c r="G31" s="28">
        <v>90</v>
      </c>
      <c r="H31" s="28">
        <v>90</v>
      </c>
      <c r="I31" s="28">
        <v>100</v>
      </c>
      <c r="J31" s="28">
        <v>100</v>
      </c>
      <c r="K31" s="33" t="s">
        <v>9</v>
      </c>
    </row>
    <row r="32" spans="1:11" ht="67.5" customHeight="1">
      <c r="A32" s="33" t="s">
        <v>7</v>
      </c>
      <c r="B32" s="27" t="s">
        <v>389</v>
      </c>
      <c r="C32" s="28" t="s">
        <v>367</v>
      </c>
      <c r="D32" s="28" t="s">
        <v>595</v>
      </c>
      <c r="E32" s="28">
        <f>SUM(F32:J32)</f>
        <v>340</v>
      </c>
      <c r="F32" s="28">
        <v>50</v>
      </c>
      <c r="G32" s="28">
        <v>50</v>
      </c>
      <c r="H32" s="28">
        <v>80</v>
      </c>
      <c r="I32" s="28">
        <v>80</v>
      </c>
      <c r="J32" s="28">
        <v>80</v>
      </c>
      <c r="K32" s="33"/>
    </row>
    <row r="33" spans="1:11" ht="64.5" customHeight="1">
      <c r="A33" s="33" t="s">
        <v>8</v>
      </c>
      <c r="B33" s="27" t="s">
        <v>389</v>
      </c>
      <c r="C33" s="28" t="s">
        <v>367</v>
      </c>
      <c r="D33" s="28" t="s">
        <v>363</v>
      </c>
      <c r="E33" s="28">
        <f>SUM(F33:J33)</f>
        <v>26</v>
      </c>
      <c r="F33" s="28">
        <v>3</v>
      </c>
      <c r="G33" s="28">
        <v>4</v>
      </c>
      <c r="H33" s="28">
        <v>5</v>
      </c>
      <c r="I33" s="28">
        <v>6</v>
      </c>
      <c r="J33" s="28">
        <v>8</v>
      </c>
      <c r="K33" s="31"/>
    </row>
    <row r="34" spans="1:11" ht="94.5" customHeight="1">
      <c r="A34" s="34" t="s">
        <v>14</v>
      </c>
      <c r="B34" s="28" t="s">
        <v>73</v>
      </c>
      <c r="C34" s="29" t="s">
        <v>368</v>
      </c>
      <c r="D34" s="34" t="s">
        <v>615</v>
      </c>
      <c r="E34" s="28">
        <f>SUM(F34:J34)</f>
        <v>25</v>
      </c>
      <c r="F34" s="28">
        <v>5</v>
      </c>
      <c r="G34" s="28">
        <v>5</v>
      </c>
      <c r="H34" s="28">
        <v>5</v>
      </c>
      <c r="I34" s="28">
        <v>5</v>
      </c>
      <c r="J34" s="28">
        <v>5</v>
      </c>
      <c r="K34" s="34" t="s">
        <v>15</v>
      </c>
    </row>
    <row r="35" spans="1:11" ht="12.75">
      <c r="A35" s="167" t="s">
        <v>16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9"/>
    </row>
    <row r="36" spans="1:11" ht="51">
      <c r="A36" s="33" t="s">
        <v>17</v>
      </c>
      <c r="B36" s="28" t="s">
        <v>20</v>
      </c>
      <c r="C36" s="29" t="s">
        <v>368</v>
      </c>
      <c r="D36" s="28" t="s">
        <v>364</v>
      </c>
      <c r="E36" s="28">
        <f>SUM(F36:J36)</f>
        <v>4564</v>
      </c>
      <c r="F36" s="28">
        <v>4564</v>
      </c>
      <c r="G36" s="28"/>
      <c r="H36" s="28"/>
      <c r="I36" s="28"/>
      <c r="J36" s="28"/>
      <c r="K36" s="33" t="s">
        <v>21</v>
      </c>
    </row>
    <row r="37" spans="1:11" ht="68.25" customHeight="1">
      <c r="A37" s="33" t="s">
        <v>18</v>
      </c>
      <c r="B37" s="27" t="s">
        <v>389</v>
      </c>
      <c r="C37" s="28" t="s">
        <v>367</v>
      </c>
      <c r="D37" s="28" t="s">
        <v>595</v>
      </c>
      <c r="E37" s="28">
        <f>SUM(F37:J37)</f>
        <v>1000</v>
      </c>
      <c r="F37" s="28">
        <v>200</v>
      </c>
      <c r="G37" s="28">
        <v>200</v>
      </c>
      <c r="H37" s="28">
        <v>200</v>
      </c>
      <c r="I37" s="28">
        <v>200</v>
      </c>
      <c r="J37" s="28">
        <v>200</v>
      </c>
      <c r="K37" s="33" t="s">
        <v>22</v>
      </c>
    </row>
    <row r="38" spans="1:11" ht="66" customHeight="1">
      <c r="A38" s="33" t="s">
        <v>19</v>
      </c>
      <c r="B38" s="27" t="s">
        <v>389</v>
      </c>
      <c r="C38" s="28" t="s">
        <v>367</v>
      </c>
      <c r="D38" s="28" t="s">
        <v>363</v>
      </c>
      <c r="E38" s="28">
        <f>SUM(F38:J38)</f>
        <v>50</v>
      </c>
      <c r="F38" s="28">
        <v>10</v>
      </c>
      <c r="G38" s="28">
        <v>10</v>
      </c>
      <c r="H38" s="28">
        <v>10</v>
      </c>
      <c r="I38" s="28">
        <v>10</v>
      </c>
      <c r="J38" s="28">
        <v>10</v>
      </c>
      <c r="K38" s="33" t="s">
        <v>23</v>
      </c>
    </row>
    <row r="39" spans="1:11" ht="12.75">
      <c r="A39" s="167" t="s">
        <v>26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9"/>
    </row>
    <row r="40" spans="1:11" ht="38.25">
      <c r="A40" s="33" t="s">
        <v>27</v>
      </c>
      <c r="B40" s="28" t="s">
        <v>20</v>
      </c>
      <c r="C40" s="28" t="s">
        <v>367</v>
      </c>
      <c r="D40" s="28" t="s">
        <v>363</v>
      </c>
      <c r="E40" s="28">
        <f aca="true" t="shared" si="2" ref="E40:E46">SUM(F40:J40)</f>
        <v>340</v>
      </c>
      <c r="F40" s="28">
        <v>50</v>
      </c>
      <c r="G40" s="28">
        <v>50</v>
      </c>
      <c r="H40" s="28">
        <v>70</v>
      </c>
      <c r="I40" s="28">
        <v>80</v>
      </c>
      <c r="J40" s="28">
        <v>90</v>
      </c>
      <c r="K40" s="33" t="s">
        <v>30</v>
      </c>
    </row>
    <row r="41" spans="1:11" ht="38.25">
      <c r="A41" s="33" t="s">
        <v>28</v>
      </c>
      <c r="B41" s="28" t="s">
        <v>20</v>
      </c>
      <c r="C41" s="28" t="s">
        <v>367</v>
      </c>
      <c r="D41" s="28" t="s">
        <v>363</v>
      </c>
      <c r="E41" s="28">
        <f t="shared" si="2"/>
        <v>380</v>
      </c>
      <c r="F41" s="28">
        <v>50</v>
      </c>
      <c r="G41" s="28">
        <v>70</v>
      </c>
      <c r="H41" s="28">
        <v>80</v>
      </c>
      <c r="I41" s="28">
        <v>80</v>
      </c>
      <c r="J41" s="28">
        <v>100</v>
      </c>
      <c r="K41" s="33" t="s">
        <v>31</v>
      </c>
    </row>
    <row r="42" spans="1:11" ht="41.25" customHeight="1">
      <c r="A42" s="33" t="s">
        <v>29</v>
      </c>
      <c r="B42" s="28" t="s">
        <v>20</v>
      </c>
      <c r="C42" s="28" t="s">
        <v>367</v>
      </c>
      <c r="D42" s="28" t="s">
        <v>596</v>
      </c>
      <c r="E42" s="28">
        <f t="shared" si="2"/>
        <v>400</v>
      </c>
      <c r="F42" s="28">
        <v>80</v>
      </c>
      <c r="G42" s="28">
        <v>80</v>
      </c>
      <c r="H42" s="28">
        <v>80</v>
      </c>
      <c r="I42" s="28">
        <v>80</v>
      </c>
      <c r="J42" s="28">
        <v>80</v>
      </c>
      <c r="K42" s="33" t="s">
        <v>32</v>
      </c>
    </row>
    <row r="43" spans="1:11" ht="89.25">
      <c r="A43" s="33" t="s">
        <v>33</v>
      </c>
      <c r="B43" s="27" t="s">
        <v>389</v>
      </c>
      <c r="C43" s="28" t="s">
        <v>367</v>
      </c>
      <c r="D43" s="28" t="s">
        <v>363</v>
      </c>
      <c r="E43" s="28">
        <f t="shared" si="2"/>
        <v>390</v>
      </c>
      <c r="F43" s="28">
        <v>20</v>
      </c>
      <c r="G43" s="28">
        <v>80</v>
      </c>
      <c r="H43" s="28">
        <v>230</v>
      </c>
      <c r="I43" s="28">
        <v>30</v>
      </c>
      <c r="J43" s="28">
        <v>30</v>
      </c>
      <c r="K43" s="33" t="s">
        <v>55</v>
      </c>
    </row>
    <row r="44" spans="1:11" ht="63.75">
      <c r="A44" s="33" t="s">
        <v>34</v>
      </c>
      <c r="B44" s="27" t="s">
        <v>389</v>
      </c>
      <c r="C44" s="28" t="s">
        <v>367</v>
      </c>
      <c r="D44" s="28" t="s">
        <v>363</v>
      </c>
      <c r="E44" s="28">
        <f t="shared" si="2"/>
        <v>2307.2</v>
      </c>
      <c r="F44" s="28">
        <v>427.2</v>
      </c>
      <c r="G44" s="28">
        <v>470</v>
      </c>
      <c r="H44" s="28">
        <v>470</v>
      </c>
      <c r="I44" s="28">
        <v>470</v>
      </c>
      <c r="J44" s="28">
        <v>470</v>
      </c>
      <c r="K44" s="33" t="s">
        <v>390</v>
      </c>
    </row>
    <row r="45" spans="1:11" ht="66" customHeight="1">
      <c r="A45" s="33" t="s">
        <v>53</v>
      </c>
      <c r="B45" s="27" t="s">
        <v>389</v>
      </c>
      <c r="C45" s="28" t="s">
        <v>367</v>
      </c>
      <c r="D45" s="28" t="s">
        <v>363</v>
      </c>
      <c r="E45" s="28">
        <f t="shared" si="2"/>
        <v>12264.7</v>
      </c>
      <c r="F45" s="28">
        <v>2164.7</v>
      </c>
      <c r="G45" s="28">
        <v>2300</v>
      </c>
      <c r="H45" s="28">
        <v>2600</v>
      </c>
      <c r="I45" s="28">
        <v>2600</v>
      </c>
      <c r="J45" s="28">
        <v>2600</v>
      </c>
      <c r="K45" s="33" t="s">
        <v>56</v>
      </c>
    </row>
    <row r="46" spans="1:11" ht="62.25" customHeight="1">
      <c r="A46" s="33" t="s">
        <v>54</v>
      </c>
      <c r="B46" s="27" t="s">
        <v>389</v>
      </c>
      <c r="C46" s="28" t="s">
        <v>367</v>
      </c>
      <c r="D46" s="28"/>
      <c r="E46" s="28">
        <f t="shared" si="2"/>
        <v>490</v>
      </c>
      <c r="F46" s="28">
        <v>90</v>
      </c>
      <c r="G46" s="28">
        <v>100</v>
      </c>
      <c r="H46" s="28">
        <v>100</v>
      </c>
      <c r="I46" s="28">
        <v>100</v>
      </c>
      <c r="J46" s="28">
        <v>100</v>
      </c>
      <c r="K46" s="33" t="s">
        <v>56</v>
      </c>
    </row>
    <row r="47" spans="1:11" ht="12.75">
      <c r="A47" s="167" t="s">
        <v>57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9"/>
    </row>
    <row r="48" spans="1:11" ht="63.75">
      <c r="A48" s="33" t="s">
        <v>58</v>
      </c>
      <c r="B48" s="27" t="s">
        <v>389</v>
      </c>
      <c r="C48" s="28" t="s">
        <v>367</v>
      </c>
      <c r="D48" s="33" t="s">
        <v>615</v>
      </c>
      <c r="E48" s="28">
        <f aca="true" t="shared" si="3" ref="E48:E53">SUM(F48:J48)</f>
        <v>18</v>
      </c>
      <c r="F48" s="28">
        <v>3.6</v>
      </c>
      <c r="G48" s="28">
        <v>3.6</v>
      </c>
      <c r="H48" s="28">
        <v>3.6</v>
      </c>
      <c r="I48" s="28">
        <v>3.6</v>
      </c>
      <c r="J48" s="28">
        <v>3.6</v>
      </c>
      <c r="K48" s="33" t="s">
        <v>62</v>
      </c>
    </row>
    <row r="49" spans="1:11" ht="65.25" customHeight="1">
      <c r="A49" s="33" t="s">
        <v>59</v>
      </c>
      <c r="B49" s="27" t="s">
        <v>389</v>
      </c>
      <c r="C49" s="28" t="s">
        <v>367</v>
      </c>
      <c r="D49" s="33" t="s">
        <v>615</v>
      </c>
      <c r="E49" s="28">
        <f t="shared" si="3"/>
        <v>22.5</v>
      </c>
      <c r="F49" s="28">
        <v>4.5</v>
      </c>
      <c r="G49" s="28">
        <v>4.5</v>
      </c>
      <c r="H49" s="28">
        <v>4.5</v>
      </c>
      <c r="I49" s="28">
        <v>4.5</v>
      </c>
      <c r="J49" s="28">
        <v>4.5</v>
      </c>
      <c r="K49" s="33" t="s">
        <v>63</v>
      </c>
    </row>
    <row r="50" spans="1:11" ht="77.25" customHeight="1">
      <c r="A50" s="33" t="s">
        <v>60</v>
      </c>
      <c r="B50" s="27" t="s">
        <v>389</v>
      </c>
      <c r="C50" s="28" t="s">
        <v>367</v>
      </c>
      <c r="D50" s="28" t="s">
        <v>363</v>
      </c>
      <c r="E50" s="28">
        <f t="shared" si="3"/>
        <v>144</v>
      </c>
      <c r="F50" s="28">
        <v>28.8</v>
      </c>
      <c r="G50" s="28">
        <v>28.8</v>
      </c>
      <c r="H50" s="28">
        <v>28.8</v>
      </c>
      <c r="I50" s="28">
        <v>28.8</v>
      </c>
      <c r="J50" s="28">
        <v>28.8</v>
      </c>
      <c r="K50" s="33" t="s">
        <v>64</v>
      </c>
    </row>
    <row r="51" spans="1:11" ht="126.75" customHeight="1">
      <c r="A51" s="33" t="s">
        <v>61</v>
      </c>
      <c r="B51" s="27" t="s">
        <v>389</v>
      </c>
      <c r="C51" s="28" t="s">
        <v>367</v>
      </c>
      <c r="D51" s="28" t="s">
        <v>363</v>
      </c>
      <c r="E51" s="28">
        <f t="shared" si="3"/>
        <v>144</v>
      </c>
      <c r="F51" s="28">
        <v>28.8</v>
      </c>
      <c r="G51" s="28">
        <v>28.8</v>
      </c>
      <c r="H51" s="28">
        <v>28.8</v>
      </c>
      <c r="I51" s="28">
        <v>28.8</v>
      </c>
      <c r="J51" s="28">
        <v>28.8</v>
      </c>
      <c r="K51" s="33" t="s">
        <v>65</v>
      </c>
    </row>
    <row r="52" spans="1:11" ht="78" customHeight="1">
      <c r="A52" s="33" t="s">
        <v>66</v>
      </c>
      <c r="B52" s="27" t="s">
        <v>389</v>
      </c>
      <c r="C52" s="28" t="s">
        <v>367</v>
      </c>
      <c r="D52" s="28" t="s">
        <v>363</v>
      </c>
      <c r="E52" s="28">
        <f t="shared" si="3"/>
        <v>322</v>
      </c>
      <c r="F52" s="28">
        <v>64.4</v>
      </c>
      <c r="G52" s="28">
        <v>64.4</v>
      </c>
      <c r="H52" s="28">
        <v>64.4</v>
      </c>
      <c r="I52" s="28">
        <v>64.4</v>
      </c>
      <c r="J52" s="28">
        <v>64.4</v>
      </c>
      <c r="K52" s="33" t="s">
        <v>69</v>
      </c>
    </row>
    <row r="53" spans="1:11" ht="66" customHeight="1">
      <c r="A53" s="33" t="s">
        <v>67</v>
      </c>
      <c r="B53" s="27" t="s">
        <v>389</v>
      </c>
      <c r="C53" s="28" t="s">
        <v>367</v>
      </c>
      <c r="D53" s="28" t="s">
        <v>363</v>
      </c>
      <c r="E53" s="28">
        <f t="shared" si="3"/>
        <v>65</v>
      </c>
      <c r="F53" s="28">
        <v>7</v>
      </c>
      <c r="G53" s="28">
        <v>10</v>
      </c>
      <c r="H53" s="28">
        <v>13</v>
      </c>
      <c r="I53" s="28">
        <v>15</v>
      </c>
      <c r="J53" s="28">
        <v>20</v>
      </c>
      <c r="K53" s="33" t="s">
        <v>70</v>
      </c>
    </row>
    <row r="54" spans="1:11" ht="12.75">
      <c r="A54" s="174" t="s">
        <v>24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</row>
    <row r="55" spans="1:11" ht="54.75" customHeight="1">
      <c r="A55" s="83" t="s">
        <v>391</v>
      </c>
      <c r="B55" s="147" t="s">
        <v>389</v>
      </c>
      <c r="C55" s="25"/>
      <c r="D55" s="20"/>
      <c r="E55" s="25">
        <f>SUM(F55:J55)</f>
        <v>2100</v>
      </c>
      <c r="F55" s="25">
        <v>150</v>
      </c>
      <c r="G55" s="25">
        <v>150</v>
      </c>
      <c r="H55" s="25">
        <v>150</v>
      </c>
      <c r="I55" s="25">
        <v>150</v>
      </c>
      <c r="J55" s="25">
        <v>1500</v>
      </c>
      <c r="K55" s="170" t="s">
        <v>25</v>
      </c>
    </row>
    <row r="56" spans="1:11" ht="38.25">
      <c r="A56" s="83" t="s">
        <v>392</v>
      </c>
      <c r="B56" s="148"/>
      <c r="C56" s="25"/>
      <c r="D56" s="20"/>
      <c r="E56" s="25">
        <f>SUM(F56:J56)</f>
        <v>3100</v>
      </c>
      <c r="F56" s="25">
        <v>700</v>
      </c>
      <c r="G56" s="25">
        <v>800</v>
      </c>
      <c r="H56" s="25">
        <v>800</v>
      </c>
      <c r="I56" s="25">
        <v>800</v>
      </c>
      <c r="J56" s="25"/>
      <c r="K56" s="170"/>
    </row>
    <row r="57" spans="1:11" ht="38.25">
      <c r="A57" s="83" t="s">
        <v>393</v>
      </c>
      <c r="B57" s="149"/>
      <c r="C57" s="25"/>
      <c r="D57" s="20"/>
      <c r="E57" s="25">
        <f>SUM(F57:J57)</f>
        <v>200</v>
      </c>
      <c r="F57" s="25"/>
      <c r="G57" s="25">
        <v>200</v>
      </c>
      <c r="H57" s="25"/>
      <c r="I57" s="25"/>
      <c r="J57" s="25"/>
      <c r="K57" s="170"/>
    </row>
    <row r="58" spans="1:11" ht="12.75">
      <c r="A58" s="108" t="s">
        <v>460</v>
      </c>
      <c r="B58" s="14"/>
      <c r="C58" s="25"/>
      <c r="D58" s="20"/>
      <c r="E58" s="35">
        <v>72337.08</v>
      </c>
      <c r="F58" s="35">
        <v>13398</v>
      </c>
      <c r="G58" s="35">
        <v>14991.18</v>
      </c>
      <c r="H58" s="35">
        <v>27136.1</v>
      </c>
      <c r="I58" s="35">
        <v>9895.9</v>
      </c>
      <c r="J58" s="35">
        <v>6915.9</v>
      </c>
      <c r="K58" s="68"/>
    </row>
    <row r="59" spans="1:11" ht="15.75">
      <c r="A59" s="171" t="s">
        <v>72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3"/>
    </row>
    <row r="60" spans="1:11" ht="40.5" customHeight="1">
      <c r="A60" s="109" t="s">
        <v>394</v>
      </c>
      <c r="B60" s="4" t="s">
        <v>362</v>
      </c>
      <c r="C60" s="4" t="s">
        <v>367</v>
      </c>
      <c r="D60" s="4" t="s">
        <v>364</v>
      </c>
      <c r="E60" s="25">
        <f>SUM(F60:J60)</f>
        <v>17405.9</v>
      </c>
      <c r="F60" s="25">
        <v>3405.9</v>
      </c>
      <c r="G60" s="25">
        <v>3500</v>
      </c>
      <c r="H60" s="25">
        <v>3500</v>
      </c>
      <c r="I60" s="25">
        <v>3500</v>
      </c>
      <c r="J60" s="25">
        <v>3500</v>
      </c>
      <c r="K60" s="110" t="s">
        <v>365</v>
      </c>
    </row>
    <row r="61" spans="1:11" ht="27" customHeight="1">
      <c r="A61" s="111" t="s">
        <v>219</v>
      </c>
      <c r="B61" s="4" t="s">
        <v>362</v>
      </c>
      <c r="C61" s="4" t="s">
        <v>367</v>
      </c>
      <c r="D61" s="4" t="s">
        <v>220</v>
      </c>
      <c r="E61" s="4">
        <v>1000</v>
      </c>
      <c r="F61" s="4">
        <v>200</v>
      </c>
      <c r="G61" s="4">
        <v>200</v>
      </c>
      <c r="H61" s="4">
        <v>200</v>
      </c>
      <c r="I61" s="4">
        <v>200</v>
      </c>
      <c r="J61" s="4">
        <v>200</v>
      </c>
      <c r="K61" s="110" t="s">
        <v>221</v>
      </c>
    </row>
    <row r="62" spans="1:11" ht="78.75" customHeight="1">
      <c r="A62" s="112" t="s">
        <v>222</v>
      </c>
      <c r="B62" s="71" t="s">
        <v>362</v>
      </c>
      <c r="C62" s="71" t="s">
        <v>515</v>
      </c>
      <c r="D62" s="71" t="s">
        <v>223</v>
      </c>
      <c r="E62" s="71">
        <v>1500</v>
      </c>
      <c r="F62" s="71">
        <v>300</v>
      </c>
      <c r="G62" s="71">
        <v>300</v>
      </c>
      <c r="H62" s="71">
        <v>300</v>
      </c>
      <c r="I62" s="71">
        <v>300</v>
      </c>
      <c r="J62" s="71">
        <v>300</v>
      </c>
      <c r="K62" s="113" t="s">
        <v>224</v>
      </c>
    </row>
    <row r="63" spans="1:11" ht="75.75" customHeight="1">
      <c r="A63" s="18" t="s">
        <v>225</v>
      </c>
      <c r="B63" s="14" t="s">
        <v>226</v>
      </c>
      <c r="C63" s="20" t="s">
        <v>367</v>
      </c>
      <c r="D63" s="20" t="s">
        <v>220</v>
      </c>
      <c r="E63" s="20">
        <v>3500</v>
      </c>
      <c r="F63" s="20">
        <v>700</v>
      </c>
      <c r="G63" s="20">
        <v>700</v>
      </c>
      <c r="H63" s="20">
        <v>700</v>
      </c>
      <c r="I63" s="20">
        <v>700</v>
      </c>
      <c r="J63" s="20">
        <v>700</v>
      </c>
      <c r="K63" s="18" t="s">
        <v>227</v>
      </c>
    </row>
    <row r="64" spans="1:11" ht="12.75">
      <c r="A64" s="35" t="s">
        <v>460</v>
      </c>
      <c r="B64" s="20"/>
      <c r="C64" s="20"/>
      <c r="D64" s="20"/>
      <c r="E64" s="35">
        <f aca="true" t="shared" si="4" ref="E64:J64">SUM(E60:E63)</f>
        <v>23405.9</v>
      </c>
      <c r="F64" s="35">
        <f t="shared" si="4"/>
        <v>4605.9</v>
      </c>
      <c r="G64" s="35">
        <f t="shared" si="4"/>
        <v>4700</v>
      </c>
      <c r="H64" s="35">
        <f t="shared" si="4"/>
        <v>4700</v>
      </c>
      <c r="I64" s="35">
        <f t="shared" si="4"/>
        <v>4700</v>
      </c>
      <c r="J64" s="35">
        <f t="shared" si="4"/>
        <v>4700</v>
      </c>
      <c r="K64" s="20"/>
    </row>
    <row r="80" ht="15.75" customHeight="1"/>
    <row r="85" ht="15.75" customHeight="1"/>
  </sheetData>
  <sheetProtection/>
  <mergeCells count="23">
    <mergeCell ref="A8:K8"/>
    <mergeCell ref="A9:K9"/>
    <mergeCell ref="I1:K1"/>
    <mergeCell ref="F6:J6"/>
    <mergeCell ref="A2:K2"/>
    <mergeCell ref="A3:K3"/>
    <mergeCell ref="A4:K4"/>
    <mergeCell ref="A59:K59"/>
    <mergeCell ref="A19:K19"/>
    <mergeCell ref="A29:K29"/>
    <mergeCell ref="A35:K35"/>
    <mergeCell ref="A39:K39"/>
    <mergeCell ref="A54:K54"/>
    <mergeCell ref="A47:K47"/>
    <mergeCell ref="B55:B57"/>
    <mergeCell ref="K55:K57"/>
    <mergeCell ref="A5:A7"/>
    <mergeCell ref="B5:B7"/>
    <mergeCell ref="C5:C7"/>
    <mergeCell ref="E5:J5"/>
    <mergeCell ref="E6:E7"/>
    <mergeCell ref="K5:K6"/>
    <mergeCell ref="D5:D7"/>
  </mergeCells>
  <printOptions/>
  <pageMargins left="0.5905511811023623" right="0.5905511811023623" top="0.54" bottom="0.53" header="0.5118110236220472" footer="0.5118110236220472"/>
  <pageSetup horizontalDpi="600" verticalDpi="600"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5"/>
  <sheetViews>
    <sheetView zoomScaleSheetLayoutView="100" zoomScalePageLayoutView="0" workbookViewId="0" topLeftCell="A1">
      <selection activeCell="H1" sqref="H1:K1"/>
    </sheetView>
  </sheetViews>
  <sheetFormatPr defaultColWidth="9.140625" defaultRowHeight="12.75"/>
  <cols>
    <col min="1" max="1" width="35.7109375" style="0" customWidth="1"/>
    <col min="2" max="2" width="14.8515625" style="0" customWidth="1"/>
    <col min="3" max="3" width="15.7109375" style="0" customWidth="1"/>
    <col min="4" max="4" width="17.8515625" style="0" customWidth="1"/>
    <col min="5" max="5" width="9.57421875" style="0" customWidth="1"/>
    <col min="11" max="11" width="16.57421875" style="0" customWidth="1"/>
  </cols>
  <sheetData>
    <row r="1" spans="8:11" ht="45" customHeight="1">
      <c r="H1" s="124" t="s">
        <v>332</v>
      </c>
      <c r="I1" s="124"/>
      <c r="J1" s="124"/>
      <c r="K1" s="124"/>
    </row>
    <row r="2" spans="1:11" ht="18">
      <c r="A2" s="164" t="s">
        <v>75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8">
      <c r="A3" s="164" t="s">
        <v>47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8">
      <c r="A4" s="164" t="s">
        <v>82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51" customHeight="1">
      <c r="A5" s="155" t="s">
        <v>76</v>
      </c>
      <c r="B5" s="155" t="s">
        <v>77</v>
      </c>
      <c r="C5" s="155" t="s">
        <v>78</v>
      </c>
      <c r="D5" s="155" t="s">
        <v>79</v>
      </c>
      <c r="E5" s="152" t="s">
        <v>346</v>
      </c>
      <c r="F5" s="152"/>
      <c r="G5" s="152"/>
      <c r="H5" s="152"/>
      <c r="I5" s="152"/>
      <c r="J5" s="152"/>
      <c r="K5" s="155" t="s">
        <v>83</v>
      </c>
    </row>
    <row r="6" spans="1:11" ht="15">
      <c r="A6" s="160"/>
      <c r="B6" s="160"/>
      <c r="C6" s="160"/>
      <c r="D6" s="160"/>
      <c r="E6" s="153" t="s">
        <v>80</v>
      </c>
      <c r="F6" s="161" t="s">
        <v>81</v>
      </c>
      <c r="G6" s="162"/>
      <c r="H6" s="162"/>
      <c r="I6" s="162"/>
      <c r="J6" s="163"/>
      <c r="K6" s="156"/>
    </row>
    <row r="7" spans="1:11" ht="15">
      <c r="A7" s="156"/>
      <c r="B7" s="156"/>
      <c r="C7" s="156"/>
      <c r="D7" s="156"/>
      <c r="E7" s="154"/>
      <c r="F7" s="2">
        <v>2011</v>
      </c>
      <c r="G7" s="2">
        <v>2012</v>
      </c>
      <c r="H7" s="2">
        <v>2013</v>
      </c>
      <c r="I7" s="2">
        <v>2014</v>
      </c>
      <c r="J7" s="2">
        <v>2015</v>
      </c>
      <c r="K7" s="2"/>
    </row>
    <row r="8" spans="1:11" ht="15.75">
      <c r="A8" s="157" t="s">
        <v>366</v>
      </c>
      <c r="B8" s="158"/>
      <c r="C8" s="158"/>
      <c r="D8" s="158"/>
      <c r="E8" s="158"/>
      <c r="F8" s="158"/>
      <c r="G8" s="158"/>
      <c r="H8" s="158"/>
      <c r="I8" s="158"/>
      <c r="J8" s="158"/>
      <c r="K8" s="159"/>
    </row>
    <row r="9" spans="1:11" ht="26.25" customHeight="1">
      <c r="A9" s="83" t="s">
        <v>198</v>
      </c>
      <c r="B9" s="83" t="s">
        <v>199</v>
      </c>
      <c r="C9" s="83" t="s">
        <v>206</v>
      </c>
      <c r="D9" s="83" t="s">
        <v>124</v>
      </c>
      <c r="E9" s="83">
        <v>9600</v>
      </c>
      <c r="F9" s="83"/>
      <c r="G9" s="83"/>
      <c r="H9" s="114">
        <v>9600</v>
      </c>
      <c r="I9" s="83"/>
      <c r="J9" s="83"/>
      <c r="K9" s="83"/>
    </row>
    <row r="10" spans="1:11" ht="26.25" customHeight="1">
      <c r="A10" s="83" t="s">
        <v>200</v>
      </c>
      <c r="B10" s="83" t="s">
        <v>199</v>
      </c>
      <c r="C10" s="83" t="s">
        <v>206</v>
      </c>
      <c r="D10" s="83" t="s">
        <v>124</v>
      </c>
      <c r="E10" s="83">
        <v>98100</v>
      </c>
      <c r="F10" s="83"/>
      <c r="G10" s="114">
        <v>98100</v>
      </c>
      <c r="H10" s="83"/>
      <c r="I10" s="83"/>
      <c r="J10" s="83"/>
      <c r="K10" s="83"/>
    </row>
    <row r="11" spans="1:11" ht="26.25" customHeight="1">
      <c r="A11" s="83" t="s">
        <v>201</v>
      </c>
      <c r="B11" s="83" t="s">
        <v>199</v>
      </c>
      <c r="C11" s="83" t="s">
        <v>206</v>
      </c>
      <c r="D11" s="83" t="s">
        <v>124</v>
      </c>
      <c r="E11" s="83">
        <v>20100</v>
      </c>
      <c r="F11" s="83"/>
      <c r="G11" s="114">
        <v>20100</v>
      </c>
      <c r="H11" s="83"/>
      <c r="I11" s="83"/>
      <c r="J11" s="83"/>
      <c r="K11" s="83"/>
    </row>
    <row r="12" spans="1:11" ht="12.75">
      <c r="A12" s="83" t="s">
        <v>202</v>
      </c>
      <c r="B12" s="83" t="s">
        <v>199</v>
      </c>
      <c r="C12" s="83" t="s">
        <v>206</v>
      </c>
      <c r="D12" s="83" t="s">
        <v>203</v>
      </c>
      <c r="E12" s="83">
        <v>76000</v>
      </c>
      <c r="F12" s="114">
        <v>12000</v>
      </c>
      <c r="G12" s="114">
        <v>16000</v>
      </c>
      <c r="H12" s="114">
        <v>16000</v>
      </c>
      <c r="I12" s="114">
        <v>16000</v>
      </c>
      <c r="J12" s="114">
        <v>16000</v>
      </c>
      <c r="K12" s="83"/>
    </row>
    <row r="13" spans="1:11" ht="25.5">
      <c r="A13" s="83" t="s">
        <v>204</v>
      </c>
      <c r="B13" s="83" t="s">
        <v>199</v>
      </c>
      <c r="C13" s="83" t="s">
        <v>206</v>
      </c>
      <c r="D13" s="83" t="s">
        <v>203</v>
      </c>
      <c r="E13" s="83">
        <v>30000</v>
      </c>
      <c r="F13" s="114">
        <v>6000</v>
      </c>
      <c r="G13" s="114">
        <v>6000</v>
      </c>
      <c r="H13" s="114">
        <v>6000</v>
      </c>
      <c r="I13" s="114">
        <v>6000</v>
      </c>
      <c r="J13" s="114">
        <v>6000</v>
      </c>
      <c r="K13" s="83"/>
    </row>
    <row r="14" spans="1:11" ht="38.25">
      <c r="A14" s="83" t="s">
        <v>205</v>
      </c>
      <c r="B14" s="83" t="s">
        <v>199</v>
      </c>
      <c r="C14" s="83" t="s">
        <v>206</v>
      </c>
      <c r="D14" s="83" t="s">
        <v>203</v>
      </c>
      <c r="E14" s="83">
        <v>5000</v>
      </c>
      <c r="F14" s="114">
        <v>1000</v>
      </c>
      <c r="G14" s="83">
        <v>1000</v>
      </c>
      <c r="H14" s="114">
        <v>1000</v>
      </c>
      <c r="I14" s="83">
        <v>1000</v>
      </c>
      <c r="J14" s="83">
        <v>1000</v>
      </c>
      <c r="K14" s="83"/>
    </row>
    <row r="15" spans="1:11" ht="12.75">
      <c r="A15" s="115" t="s">
        <v>459</v>
      </c>
      <c r="B15" s="83"/>
      <c r="C15" s="83"/>
      <c r="D15" s="83"/>
      <c r="E15" s="115">
        <f aca="true" t="shared" si="0" ref="E15:J15">SUM(E9:E14)</f>
        <v>238800</v>
      </c>
      <c r="F15" s="115">
        <f t="shared" si="0"/>
        <v>19000</v>
      </c>
      <c r="G15" s="115">
        <f t="shared" si="0"/>
        <v>141200</v>
      </c>
      <c r="H15" s="116">
        <f t="shared" si="0"/>
        <v>32600</v>
      </c>
      <c r="I15" s="115">
        <f t="shared" si="0"/>
        <v>23000</v>
      </c>
      <c r="J15" s="115">
        <f t="shared" si="0"/>
        <v>23000</v>
      </c>
      <c r="K15" s="83"/>
    </row>
    <row r="32" spans="1:1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="17" customFormat="1" ht="12.75"/>
    <row r="34" s="17" customFormat="1" ht="12.75"/>
    <row r="35" spans="1:11" s="17" customFormat="1" ht="12.75">
      <c r="A35"/>
      <c r="B35"/>
      <c r="C35"/>
      <c r="D35"/>
      <c r="E35"/>
      <c r="F35"/>
      <c r="G35"/>
      <c r="H35"/>
      <c r="I35"/>
      <c r="J35"/>
      <c r="K35"/>
    </row>
  </sheetData>
  <sheetProtection/>
  <mergeCells count="13">
    <mergeCell ref="H1:K1"/>
    <mergeCell ref="A8:K8"/>
    <mergeCell ref="F6:J6"/>
    <mergeCell ref="A2:K2"/>
    <mergeCell ref="A3:K3"/>
    <mergeCell ref="A4:K4"/>
    <mergeCell ref="E5:J5"/>
    <mergeCell ref="E6:E7"/>
    <mergeCell ref="K5:K6"/>
    <mergeCell ref="A5:A7"/>
    <mergeCell ref="B5:B7"/>
    <mergeCell ref="C5:C7"/>
    <mergeCell ref="D5:D7"/>
  </mergeCells>
  <printOptions/>
  <pageMargins left="0.5905511811023623" right="0.56" top="1.21" bottom="0.984251968503937" header="0.5118110236220472" footer="0.5118110236220472"/>
  <pageSetup horizontalDpi="600" verticalDpi="600"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4"/>
  <sheetViews>
    <sheetView zoomScale="75" zoomScaleNormal="75" zoomScaleSheetLayoutView="75" zoomScalePageLayoutView="0" workbookViewId="0" topLeftCell="A1">
      <selection activeCell="G9" sqref="G9:G10"/>
    </sheetView>
  </sheetViews>
  <sheetFormatPr defaultColWidth="9.140625" defaultRowHeight="12.75"/>
  <cols>
    <col min="1" max="1" width="29.28125" style="0" customWidth="1"/>
    <col min="2" max="2" width="14.7109375" style="0" customWidth="1"/>
    <col min="3" max="3" width="13.421875" style="0" customWidth="1"/>
    <col min="4" max="4" width="17.8515625" style="0" customWidth="1"/>
    <col min="5" max="5" width="9.57421875" style="0" customWidth="1"/>
    <col min="8" max="8" width="6.421875" style="0" bestFit="1" customWidth="1"/>
    <col min="9" max="9" width="10.28125" style="0" customWidth="1"/>
    <col min="11" max="11" width="26.421875" style="0" customWidth="1"/>
  </cols>
  <sheetData>
    <row r="1" spans="9:11" ht="42" customHeight="1">
      <c r="I1" s="165" t="s">
        <v>344</v>
      </c>
      <c r="J1" s="165"/>
      <c r="K1" s="165"/>
    </row>
    <row r="2" spans="1:11" ht="18">
      <c r="A2" s="164" t="s">
        <v>75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8">
      <c r="A3" s="164" t="s">
        <v>48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8">
      <c r="A4" s="164" t="s">
        <v>82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51" customHeight="1">
      <c r="A5" s="155" t="s">
        <v>76</v>
      </c>
      <c r="B5" s="155" t="s">
        <v>77</v>
      </c>
      <c r="C5" s="155" t="s">
        <v>78</v>
      </c>
      <c r="D5" s="155" t="s">
        <v>79</v>
      </c>
      <c r="E5" s="152" t="s">
        <v>346</v>
      </c>
      <c r="F5" s="152"/>
      <c r="G5" s="152"/>
      <c r="H5" s="152"/>
      <c r="I5" s="152"/>
      <c r="J5" s="152"/>
      <c r="K5" s="155" t="s">
        <v>83</v>
      </c>
    </row>
    <row r="6" spans="1:11" ht="15">
      <c r="A6" s="160"/>
      <c r="B6" s="160"/>
      <c r="C6" s="160"/>
      <c r="D6" s="160"/>
      <c r="E6" s="153" t="s">
        <v>80</v>
      </c>
      <c r="F6" s="161" t="s">
        <v>81</v>
      </c>
      <c r="G6" s="162"/>
      <c r="H6" s="162"/>
      <c r="I6" s="162"/>
      <c r="J6" s="163"/>
      <c r="K6" s="156"/>
    </row>
    <row r="7" spans="1:11" ht="15">
      <c r="A7" s="156"/>
      <c r="B7" s="156"/>
      <c r="C7" s="156"/>
      <c r="D7" s="156"/>
      <c r="E7" s="154"/>
      <c r="F7" s="2">
        <v>2011</v>
      </c>
      <c r="G7" s="2">
        <v>2012</v>
      </c>
      <c r="H7" s="2">
        <v>2013</v>
      </c>
      <c r="I7" s="2">
        <v>2014</v>
      </c>
      <c r="J7" s="2">
        <v>2015</v>
      </c>
      <c r="K7" s="1"/>
    </row>
    <row r="8" spans="1:11" ht="15.75">
      <c r="A8" s="177" t="s">
        <v>372</v>
      </c>
      <c r="B8" s="178"/>
      <c r="C8" s="178"/>
      <c r="D8" s="178"/>
      <c r="E8" s="178"/>
      <c r="F8" s="178"/>
      <c r="G8" s="178"/>
      <c r="H8" s="178"/>
      <c r="I8" s="178"/>
      <c r="J8" s="178"/>
      <c r="K8" s="179"/>
    </row>
    <row r="9" spans="1:11" ht="96.75" customHeight="1">
      <c r="A9" s="129" t="s">
        <v>97</v>
      </c>
      <c r="B9" s="128" t="s">
        <v>98</v>
      </c>
      <c r="C9" s="128" t="s">
        <v>99</v>
      </c>
      <c r="D9" s="128" t="s">
        <v>100</v>
      </c>
      <c r="E9" s="128">
        <v>50</v>
      </c>
      <c r="F9" s="129">
        <v>50</v>
      </c>
      <c r="G9" s="128" t="s">
        <v>101</v>
      </c>
      <c r="H9" s="128" t="s">
        <v>101</v>
      </c>
      <c r="I9" s="128" t="s">
        <v>101</v>
      </c>
      <c r="J9" s="128" t="s">
        <v>101</v>
      </c>
      <c r="K9" s="129" t="s">
        <v>102</v>
      </c>
    </row>
    <row r="10" spans="1:11" ht="12.75">
      <c r="A10" s="129"/>
      <c r="B10" s="128"/>
      <c r="C10" s="128"/>
      <c r="D10" s="128"/>
      <c r="E10" s="128"/>
      <c r="F10" s="129"/>
      <c r="G10" s="128"/>
      <c r="H10" s="128"/>
      <c r="I10" s="128"/>
      <c r="J10" s="128"/>
      <c r="K10" s="129"/>
    </row>
    <row r="11" spans="1:11" ht="115.5" customHeight="1">
      <c r="A11" s="61" t="s">
        <v>103</v>
      </c>
      <c r="B11" s="60" t="s">
        <v>98</v>
      </c>
      <c r="C11" s="60" t="s">
        <v>104</v>
      </c>
      <c r="D11" s="60" t="s">
        <v>100</v>
      </c>
      <c r="E11" s="60">
        <v>25</v>
      </c>
      <c r="F11" s="60" t="s">
        <v>101</v>
      </c>
      <c r="G11" s="60" t="s">
        <v>101</v>
      </c>
      <c r="H11" s="60" t="s">
        <v>101</v>
      </c>
      <c r="I11" s="60" t="s">
        <v>101</v>
      </c>
      <c r="J11" s="60">
        <v>25</v>
      </c>
      <c r="K11" s="61" t="s">
        <v>107</v>
      </c>
    </row>
    <row r="12" spans="1:11" ht="114" customHeight="1">
      <c r="A12" s="61" t="s">
        <v>108</v>
      </c>
      <c r="B12" s="60" t="s">
        <v>109</v>
      </c>
      <c r="C12" s="60" t="s">
        <v>548</v>
      </c>
      <c r="D12" s="60" t="s">
        <v>110</v>
      </c>
      <c r="E12" s="60">
        <v>500</v>
      </c>
      <c r="F12" s="60">
        <v>100</v>
      </c>
      <c r="G12" s="60">
        <v>100</v>
      </c>
      <c r="H12" s="60">
        <v>100</v>
      </c>
      <c r="I12" s="60">
        <v>100</v>
      </c>
      <c r="J12" s="60">
        <v>100</v>
      </c>
      <c r="K12" s="61" t="s">
        <v>111</v>
      </c>
    </row>
    <row r="13" spans="1:11" ht="99.75" customHeight="1">
      <c r="A13" s="61" t="s">
        <v>112</v>
      </c>
      <c r="B13" s="60" t="s">
        <v>98</v>
      </c>
      <c r="C13" s="60" t="s">
        <v>113</v>
      </c>
      <c r="D13" s="60" t="s">
        <v>100</v>
      </c>
      <c r="E13" s="60">
        <v>100</v>
      </c>
      <c r="F13" s="60" t="s">
        <v>101</v>
      </c>
      <c r="G13" s="60">
        <v>100</v>
      </c>
      <c r="H13" s="60" t="s">
        <v>101</v>
      </c>
      <c r="I13" s="60" t="s">
        <v>101</v>
      </c>
      <c r="J13" s="60" t="s">
        <v>101</v>
      </c>
      <c r="K13" s="67" t="s">
        <v>114</v>
      </c>
    </row>
    <row r="14" spans="1:11" ht="147" customHeight="1">
      <c r="A14" s="129" t="s">
        <v>115</v>
      </c>
      <c r="B14" s="128" t="s">
        <v>109</v>
      </c>
      <c r="C14" s="128" t="s">
        <v>515</v>
      </c>
      <c r="D14" s="128" t="s">
        <v>110</v>
      </c>
      <c r="E14" s="128">
        <v>1500</v>
      </c>
      <c r="F14" s="128" t="s">
        <v>101</v>
      </c>
      <c r="G14" s="128">
        <v>375</v>
      </c>
      <c r="H14" s="128">
        <v>375</v>
      </c>
      <c r="I14" s="128">
        <v>375</v>
      </c>
      <c r="J14" s="128">
        <v>375</v>
      </c>
      <c r="K14" s="129" t="s">
        <v>117</v>
      </c>
    </row>
    <row r="15" spans="1:11" ht="12.75">
      <c r="A15" s="129"/>
      <c r="B15" s="128"/>
      <c r="C15" s="128"/>
      <c r="D15" s="128"/>
      <c r="E15" s="128"/>
      <c r="F15" s="128"/>
      <c r="G15" s="128"/>
      <c r="H15" s="128"/>
      <c r="I15" s="128"/>
      <c r="J15" s="128"/>
      <c r="K15" s="129"/>
    </row>
    <row r="16" spans="1:11" ht="12.75">
      <c r="A16" s="129"/>
      <c r="B16" s="128"/>
      <c r="C16" s="128"/>
      <c r="D16" s="128"/>
      <c r="E16" s="128"/>
      <c r="F16" s="128"/>
      <c r="G16" s="128"/>
      <c r="H16" s="128"/>
      <c r="I16" s="128"/>
      <c r="J16" s="128"/>
      <c r="K16" s="129"/>
    </row>
    <row r="17" spans="1:11" ht="96.75" customHeight="1">
      <c r="A17" s="61" t="s">
        <v>118</v>
      </c>
      <c r="B17" s="61" t="s">
        <v>98</v>
      </c>
      <c r="C17" s="60" t="s">
        <v>99</v>
      </c>
      <c r="D17" s="60" t="s">
        <v>100</v>
      </c>
      <c r="E17" s="60">
        <v>30</v>
      </c>
      <c r="F17" s="60">
        <v>30</v>
      </c>
      <c r="G17" s="60" t="s">
        <v>101</v>
      </c>
      <c r="H17" s="60" t="s">
        <v>101</v>
      </c>
      <c r="I17" s="60" t="s">
        <v>101</v>
      </c>
      <c r="J17" s="60" t="s">
        <v>101</v>
      </c>
      <c r="K17" s="67" t="s">
        <v>119</v>
      </c>
    </row>
    <row r="18" spans="1:11" ht="12.75">
      <c r="A18" s="182" t="s">
        <v>120</v>
      </c>
      <c r="B18" s="180" t="s">
        <v>98</v>
      </c>
      <c r="C18" s="128" t="s">
        <v>99</v>
      </c>
      <c r="D18" s="128" t="s">
        <v>100</v>
      </c>
      <c r="E18" s="129">
        <v>5</v>
      </c>
      <c r="F18" s="128">
        <v>1</v>
      </c>
      <c r="G18" s="128">
        <v>1</v>
      </c>
      <c r="H18" s="128">
        <v>1</v>
      </c>
      <c r="I18" s="128">
        <v>1</v>
      </c>
      <c r="J18" s="128">
        <v>1</v>
      </c>
      <c r="K18" s="129" t="s">
        <v>121</v>
      </c>
    </row>
    <row r="19" spans="1:11" ht="134.25" customHeight="1">
      <c r="A19" s="183"/>
      <c r="B19" s="181"/>
      <c r="C19" s="128"/>
      <c r="D19" s="128"/>
      <c r="E19" s="129"/>
      <c r="F19" s="128"/>
      <c r="G19" s="128"/>
      <c r="H19" s="128"/>
      <c r="I19" s="128"/>
      <c r="J19" s="128"/>
      <c r="K19" s="129"/>
    </row>
    <row r="20" spans="1:11" ht="0.75" customHeight="1">
      <c r="A20" s="30"/>
      <c r="B20" s="30"/>
      <c r="C20" s="128"/>
      <c r="D20" s="128"/>
      <c r="E20" s="129"/>
      <c r="F20" s="128"/>
      <c r="G20" s="128"/>
      <c r="H20" s="128"/>
      <c r="I20" s="128"/>
      <c r="J20" s="128"/>
      <c r="K20" s="129"/>
    </row>
    <row r="21" spans="1:11" ht="105.75" customHeight="1">
      <c r="A21" s="129" t="s">
        <v>122</v>
      </c>
      <c r="B21" s="128" t="s">
        <v>109</v>
      </c>
      <c r="C21" s="128" t="s">
        <v>123</v>
      </c>
      <c r="D21" s="128" t="s">
        <v>124</v>
      </c>
      <c r="E21" s="128">
        <v>1500</v>
      </c>
      <c r="F21" s="128">
        <v>500</v>
      </c>
      <c r="G21" s="128">
        <v>1000</v>
      </c>
      <c r="H21" s="128" t="s">
        <v>101</v>
      </c>
      <c r="I21" s="128" t="s">
        <v>101</v>
      </c>
      <c r="J21" s="128" t="s">
        <v>101</v>
      </c>
      <c r="K21" s="128" t="s">
        <v>125</v>
      </c>
    </row>
    <row r="22" spans="1:11" ht="12.75" hidden="1">
      <c r="A22" s="129"/>
      <c r="B22" s="128"/>
      <c r="C22" s="128"/>
      <c r="D22" s="128"/>
      <c r="E22" s="128"/>
      <c r="F22" s="128"/>
      <c r="G22" s="128"/>
      <c r="H22" s="128"/>
      <c r="I22" s="128"/>
      <c r="J22" s="128"/>
      <c r="K22" s="128"/>
    </row>
    <row r="23" spans="1:11" ht="30.75" customHeight="1">
      <c r="A23" s="129" t="s">
        <v>126</v>
      </c>
      <c r="B23" s="128" t="s">
        <v>109</v>
      </c>
      <c r="C23" s="128" t="s">
        <v>123</v>
      </c>
      <c r="D23" s="128" t="s">
        <v>124</v>
      </c>
      <c r="E23" s="128">
        <v>150</v>
      </c>
      <c r="F23" s="128">
        <v>50</v>
      </c>
      <c r="G23" s="128">
        <v>100</v>
      </c>
      <c r="H23" s="128" t="s">
        <v>101</v>
      </c>
      <c r="I23" s="128" t="s">
        <v>101</v>
      </c>
      <c r="J23" s="128" t="s">
        <v>101</v>
      </c>
      <c r="K23" s="128" t="s">
        <v>127</v>
      </c>
    </row>
    <row r="24" spans="1:11" ht="20.25" customHeight="1">
      <c r="A24" s="129"/>
      <c r="B24" s="128"/>
      <c r="C24" s="128"/>
      <c r="D24" s="128"/>
      <c r="E24" s="176"/>
      <c r="F24" s="128"/>
      <c r="G24" s="128"/>
      <c r="H24" s="128"/>
      <c r="I24" s="128"/>
      <c r="J24" s="128"/>
      <c r="K24" s="128"/>
    </row>
    <row r="25" spans="1:11" ht="31.5">
      <c r="A25" s="61" t="s">
        <v>128</v>
      </c>
      <c r="B25" s="128" t="s">
        <v>109</v>
      </c>
      <c r="C25" s="128" t="s">
        <v>123</v>
      </c>
      <c r="D25" s="128" t="s">
        <v>124</v>
      </c>
      <c r="E25" s="128">
        <v>4000</v>
      </c>
      <c r="F25" s="128" t="s">
        <v>101</v>
      </c>
      <c r="G25" s="128">
        <v>4000</v>
      </c>
      <c r="H25" s="128" t="s">
        <v>101</v>
      </c>
      <c r="I25" s="128" t="s">
        <v>101</v>
      </c>
      <c r="J25" s="128" t="s">
        <v>101</v>
      </c>
      <c r="K25" s="128" t="s">
        <v>130</v>
      </c>
    </row>
    <row r="26" spans="1:11" ht="15.75">
      <c r="A26" s="61" t="s">
        <v>129</v>
      </c>
      <c r="B26" s="128"/>
      <c r="C26" s="128"/>
      <c r="D26" s="128"/>
      <c r="E26" s="128"/>
      <c r="F26" s="128"/>
      <c r="G26" s="176"/>
      <c r="H26" s="128"/>
      <c r="I26" s="128"/>
      <c r="J26" s="128"/>
      <c r="K26" s="128"/>
    </row>
    <row r="27" spans="1:11" ht="361.5" customHeight="1">
      <c r="A27" s="129" t="s">
        <v>131</v>
      </c>
      <c r="B27" s="128" t="s">
        <v>109</v>
      </c>
      <c r="C27" s="128" t="s">
        <v>113</v>
      </c>
      <c r="D27" s="128" t="s">
        <v>124</v>
      </c>
      <c r="E27" s="128">
        <v>25</v>
      </c>
      <c r="F27" s="128" t="s">
        <v>101</v>
      </c>
      <c r="G27" s="128">
        <v>25</v>
      </c>
      <c r="H27" s="128" t="s">
        <v>101</v>
      </c>
      <c r="I27" s="128" t="s">
        <v>101</v>
      </c>
      <c r="J27" s="128" t="s">
        <v>101</v>
      </c>
      <c r="K27" s="129" t="s">
        <v>133</v>
      </c>
    </row>
    <row r="28" spans="1:11" ht="24" customHeight="1">
      <c r="A28" s="129"/>
      <c r="B28" s="176"/>
      <c r="C28" s="128"/>
      <c r="D28" s="128"/>
      <c r="E28" s="128"/>
      <c r="F28" s="128"/>
      <c r="G28" s="128"/>
      <c r="H28" s="128"/>
      <c r="I28" s="128"/>
      <c r="J28" s="128"/>
      <c r="K28" s="129"/>
    </row>
    <row r="29" spans="1:11" ht="84" customHeight="1">
      <c r="A29" s="67" t="s">
        <v>134</v>
      </c>
      <c r="B29" s="60" t="s">
        <v>109</v>
      </c>
      <c r="C29" s="60" t="s">
        <v>104</v>
      </c>
      <c r="D29" s="60" t="s">
        <v>124</v>
      </c>
      <c r="E29" s="60">
        <v>70</v>
      </c>
      <c r="F29" s="60" t="s">
        <v>101</v>
      </c>
      <c r="G29" s="60" t="s">
        <v>101</v>
      </c>
      <c r="H29" s="60" t="s">
        <v>101</v>
      </c>
      <c r="I29" s="60" t="s">
        <v>101</v>
      </c>
      <c r="J29" s="60">
        <v>70</v>
      </c>
      <c r="K29" s="67" t="s">
        <v>135</v>
      </c>
    </row>
    <row r="30" spans="1:11" ht="78.75">
      <c r="A30" s="67" t="s">
        <v>136</v>
      </c>
      <c r="B30" s="60" t="s">
        <v>109</v>
      </c>
      <c r="C30" s="60" t="s">
        <v>104</v>
      </c>
      <c r="D30" s="60" t="s">
        <v>124</v>
      </c>
      <c r="E30" s="60">
        <v>24</v>
      </c>
      <c r="F30" s="60" t="s">
        <v>101</v>
      </c>
      <c r="G30" s="60" t="s">
        <v>101</v>
      </c>
      <c r="H30" s="60" t="s">
        <v>101</v>
      </c>
      <c r="I30" s="60" t="s">
        <v>101</v>
      </c>
      <c r="J30" s="60">
        <v>24</v>
      </c>
      <c r="K30" s="67" t="s">
        <v>137</v>
      </c>
    </row>
    <row r="31" spans="1:11" ht="78" customHeight="1">
      <c r="A31" s="185" t="s">
        <v>140</v>
      </c>
      <c r="B31" s="128" t="s">
        <v>109</v>
      </c>
      <c r="C31" s="128" t="s">
        <v>113</v>
      </c>
      <c r="D31" s="128" t="s">
        <v>124</v>
      </c>
      <c r="E31" s="129">
        <v>20</v>
      </c>
      <c r="F31" s="128" t="s">
        <v>101</v>
      </c>
      <c r="G31" s="128">
        <v>20</v>
      </c>
      <c r="H31" s="128" t="s">
        <v>101</v>
      </c>
      <c r="I31" s="128" t="s">
        <v>101</v>
      </c>
      <c r="J31" s="128" t="s">
        <v>101</v>
      </c>
      <c r="K31" s="129" t="s">
        <v>138</v>
      </c>
    </row>
    <row r="32" spans="1:11" ht="4.5" customHeight="1">
      <c r="A32" s="185"/>
      <c r="B32" s="184"/>
      <c r="C32" s="128"/>
      <c r="D32" s="128"/>
      <c r="E32" s="184"/>
      <c r="F32" s="128"/>
      <c r="G32" s="128"/>
      <c r="H32" s="128"/>
      <c r="I32" s="128"/>
      <c r="J32" s="128"/>
      <c r="K32" s="129"/>
    </row>
    <row r="33" spans="1:11" ht="24.75" customHeight="1" hidden="1">
      <c r="A33" s="185"/>
      <c r="B33" s="184"/>
      <c r="C33" s="128"/>
      <c r="D33" s="128"/>
      <c r="E33" s="184"/>
      <c r="F33" s="128"/>
      <c r="G33" s="128"/>
      <c r="H33" s="128"/>
      <c r="I33" s="128"/>
      <c r="J33" s="128"/>
      <c r="K33" s="129"/>
    </row>
    <row r="34" spans="1:11" ht="12.75">
      <c r="A34" s="35" t="s">
        <v>139</v>
      </c>
      <c r="B34" s="3"/>
      <c r="C34" s="3"/>
      <c r="D34" s="3"/>
      <c r="E34" s="15">
        <f>SUM(E9:E33)</f>
        <v>7999</v>
      </c>
      <c r="F34" s="15">
        <f>SUM(F9:F33)</f>
        <v>731</v>
      </c>
      <c r="G34" s="15">
        <f>SUM(G12:G33)</f>
        <v>5721</v>
      </c>
      <c r="H34" s="15">
        <f>SUM(H12:H33)</f>
        <v>476</v>
      </c>
      <c r="I34" s="15">
        <f>SUM(I12:I33)</f>
        <v>476</v>
      </c>
      <c r="J34" s="15">
        <f>SUM(J11:J33)</f>
        <v>595</v>
      </c>
      <c r="K34" s="3"/>
    </row>
  </sheetData>
  <sheetProtection/>
  <mergeCells count="100">
    <mergeCell ref="A27:A28"/>
    <mergeCell ref="C27:C28"/>
    <mergeCell ref="J31:J33"/>
    <mergeCell ref="G27:G28"/>
    <mergeCell ref="H27:H28"/>
    <mergeCell ref="I27:I28"/>
    <mergeCell ref="A31:A33"/>
    <mergeCell ref="C31:C33"/>
    <mergeCell ref="D31:D33"/>
    <mergeCell ref="I31:I33"/>
    <mergeCell ref="F31:F33"/>
    <mergeCell ref="E31:E33"/>
    <mergeCell ref="B31:B33"/>
    <mergeCell ref="D27:D28"/>
    <mergeCell ref="E27:E28"/>
    <mergeCell ref="B27:B28"/>
    <mergeCell ref="F27:F28"/>
    <mergeCell ref="K25:K26"/>
    <mergeCell ref="G25:G26"/>
    <mergeCell ref="J25:J26"/>
    <mergeCell ref="H25:H26"/>
    <mergeCell ref="K31:K33"/>
    <mergeCell ref="J27:J28"/>
    <mergeCell ref="K27:K28"/>
    <mergeCell ref="G31:G33"/>
    <mergeCell ref="H31:H33"/>
    <mergeCell ref="F25:F26"/>
    <mergeCell ref="A23:A24"/>
    <mergeCell ref="B23:B24"/>
    <mergeCell ref="I25:I26"/>
    <mergeCell ref="B25:B26"/>
    <mergeCell ref="C25:C26"/>
    <mergeCell ref="D25:D26"/>
    <mergeCell ref="E25:E26"/>
    <mergeCell ref="I23:I24"/>
    <mergeCell ref="A18:A19"/>
    <mergeCell ref="F23:F24"/>
    <mergeCell ref="G23:G24"/>
    <mergeCell ref="H23:H24"/>
    <mergeCell ref="C23:C24"/>
    <mergeCell ref="D23:D24"/>
    <mergeCell ref="A21:A22"/>
    <mergeCell ref="G18:G20"/>
    <mergeCell ref="J23:J24"/>
    <mergeCell ref="K23:K24"/>
    <mergeCell ref="B18:B19"/>
    <mergeCell ref="E21:E22"/>
    <mergeCell ref="F21:F22"/>
    <mergeCell ref="G21:G22"/>
    <mergeCell ref="H21:H22"/>
    <mergeCell ref="B21:B22"/>
    <mergeCell ref="C21:C22"/>
    <mergeCell ref="D21:D22"/>
    <mergeCell ref="I14:I16"/>
    <mergeCell ref="J14:J16"/>
    <mergeCell ref="K14:K16"/>
    <mergeCell ref="I18:I20"/>
    <mergeCell ref="K18:K20"/>
    <mergeCell ref="J18:J20"/>
    <mergeCell ref="I1:K1"/>
    <mergeCell ref="F6:J6"/>
    <mergeCell ref="A2:K2"/>
    <mergeCell ref="A3:K3"/>
    <mergeCell ref="A4:K4"/>
    <mergeCell ref="E5:J5"/>
    <mergeCell ref="E6:E7"/>
    <mergeCell ref="K5:K6"/>
    <mergeCell ref="A5:A7"/>
    <mergeCell ref="C5:C7"/>
    <mergeCell ref="A14:A16"/>
    <mergeCell ref="B14:B16"/>
    <mergeCell ref="G14:G16"/>
    <mergeCell ref="H14:H16"/>
    <mergeCell ref="D14:D16"/>
    <mergeCell ref="D5:D7"/>
    <mergeCell ref="B5:B7"/>
    <mergeCell ref="J9:J10"/>
    <mergeCell ref="E9:E10"/>
    <mergeCell ref="A8:K8"/>
    <mergeCell ref="A9:A10"/>
    <mergeCell ref="B9:B10"/>
    <mergeCell ref="C9:C10"/>
    <mergeCell ref="I9:I10"/>
    <mergeCell ref="F9:F10"/>
    <mergeCell ref="G9:G10"/>
    <mergeCell ref="D9:D10"/>
    <mergeCell ref="K9:K10"/>
    <mergeCell ref="E23:E24"/>
    <mergeCell ref="C18:C20"/>
    <mergeCell ref="D18:D20"/>
    <mergeCell ref="E18:E20"/>
    <mergeCell ref="F18:F20"/>
    <mergeCell ref="H18:H20"/>
    <mergeCell ref="I21:I22"/>
    <mergeCell ref="J21:J22"/>
    <mergeCell ref="K21:K22"/>
    <mergeCell ref="C14:C16"/>
    <mergeCell ref="H9:H10"/>
    <mergeCell ref="E14:E16"/>
    <mergeCell ref="F14:F16"/>
  </mergeCells>
  <printOptions/>
  <pageMargins left="0.5905511811023623" right="0.49" top="0.65" bottom="0.51" header="0.5118110236220472" footer="0.5118110236220472"/>
  <pageSetup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8"/>
  <sheetViews>
    <sheetView zoomScale="75" zoomScaleNormal="75" zoomScaleSheetLayoutView="100" zoomScalePageLayoutView="0" workbookViewId="0" topLeftCell="A1">
      <selection activeCell="A4" sqref="A4:K4"/>
    </sheetView>
  </sheetViews>
  <sheetFormatPr defaultColWidth="9.140625" defaultRowHeight="12.75"/>
  <cols>
    <col min="1" max="1" width="27.140625" style="0" customWidth="1"/>
    <col min="2" max="2" width="14.7109375" style="0" customWidth="1"/>
    <col min="3" max="3" width="14.57421875" style="0" customWidth="1"/>
    <col min="4" max="4" width="18.57421875" style="0" customWidth="1"/>
    <col min="5" max="5" width="9.57421875" style="0" customWidth="1"/>
    <col min="11" max="11" width="21.00390625" style="0" customWidth="1"/>
  </cols>
  <sheetData>
    <row r="1" spans="9:11" ht="56.25" customHeight="1">
      <c r="I1" s="165" t="s">
        <v>331</v>
      </c>
      <c r="J1" s="165"/>
      <c r="K1" s="165"/>
    </row>
    <row r="2" spans="1:11" ht="18">
      <c r="A2" s="164" t="s">
        <v>75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8">
      <c r="A3" s="164" t="s">
        <v>35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8">
      <c r="A4" s="164" t="s">
        <v>11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51" customHeight="1">
      <c r="A5" s="155" t="s">
        <v>76</v>
      </c>
      <c r="B5" s="155" t="s">
        <v>77</v>
      </c>
      <c r="C5" s="155" t="s">
        <v>78</v>
      </c>
      <c r="D5" s="155" t="s">
        <v>79</v>
      </c>
      <c r="E5" s="152" t="s">
        <v>346</v>
      </c>
      <c r="F5" s="152"/>
      <c r="G5" s="152"/>
      <c r="H5" s="152"/>
      <c r="I5" s="152"/>
      <c r="J5" s="152"/>
      <c r="K5" s="155" t="s">
        <v>83</v>
      </c>
    </row>
    <row r="6" spans="1:11" ht="15">
      <c r="A6" s="160"/>
      <c r="B6" s="160"/>
      <c r="C6" s="160"/>
      <c r="D6" s="160"/>
      <c r="E6" s="153" t="s">
        <v>80</v>
      </c>
      <c r="F6" s="161" t="s">
        <v>81</v>
      </c>
      <c r="G6" s="162"/>
      <c r="H6" s="162"/>
      <c r="I6" s="162"/>
      <c r="J6" s="163"/>
      <c r="K6" s="156"/>
    </row>
    <row r="7" spans="1:11" ht="15">
      <c r="A7" s="156"/>
      <c r="B7" s="156"/>
      <c r="C7" s="156"/>
      <c r="D7" s="156"/>
      <c r="E7" s="154"/>
      <c r="F7" s="2">
        <v>2011</v>
      </c>
      <c r="G7" s="2">
        <v>2012</v>
      </c>
      <c r="H7" s="2">
        <v>2013</v>
      </c>
      <c r="I7" s="2">
        <v>2014</v>
      </c>
      <c r="J7" s="2">
        <v>2015</v>
      </c>
      <c r="K7" s="2"/>
    </row>
    <row r="8" spans="1:11" ht="15.75">
      <c r="A8" s="186" t="s">
        <v>374</v>
      </c>
      <c r="B8" s="187"/>
      <c r="C8" s="187"/>
      <c r="D8" s="187"/>
      <c r="E8" s="187"/>
      <c r="F8" s="187"/>
      <c r="G8" s="187"/>
      <c r="H8" s="187"/>
      <c r="I8" s="187"/>
      <c r="J8" s="187"/>
      <c r="K8" s="188"/>
    </row>
    <row r="9" spans="1:11" ht="65.25" customHeight="1">
      <c r="A9" s="18" t="s">
        <v>375</v>
      </c>
      <c r="B9" s="18" t="s">
        <v>395</v>
      </c>
      <c r="C9" s="18" t="s">
        <v>376</v>
      </c>
      <c r="D9" s="18" t="s">
        <v>93</v>
      </c>
      <c r="E9" s="18">
        <v>406.1</v>
      </c>
      <c r="F9" s="18">
        <v>76.5</v>
      </c>
      <c r="G9" s="18">
        <v>78.8</v>
      </c>
      <c r="H9" s="18">
        <v>81.1</v>
      </c>
      <c r="I9" s="18">
        <v>83.6</v>
      </c>
      <c r="J9" s="18">
        <v>86.1</v>
      </c>
      <c r="K9" s="18"/>
    </row>
    <row r="10" spans="1:11" ht="51">
      <c r="A10" s="18" t="s">
        <v>377</v>
      </c>
      <c r="B10" s="18" t="s">
        <v>395</v>
      </c>
      <c r="C10" s="18" t="s">
        <v>376</v>
      </c>
      <c r="D10" s="18" t="s">
        <v>380</v>
      </c>
      <c r="E10" s="18">
        <v>649.1</v>
      </c>
      <c r="F10" s="18">
        <v>122.3</v>
      </c>
      <c r="G10" s="18">
        <v>125.9</v>
      </c>
      <c r="H10" s="18">
        <v>129.7</v>
      </c>
      <c r="I10" s="18">
        <v>133.6</v>
      </c>
      <c r="J10" s="18">
        <v>137.6</v>
      </c>
      <c r="K10" s="18"/>
    </row>
    <row r="11" spans="1:11" ht="54" customHeight="1">
      <c r="A11" s="18" t="s">
        <v>89</v>
      </c>
      <c r="B11" s="18" t="s">
        <v>395</v>
      </c>
      <c r="C11" s="18" t="s">
        <v>376</v>
      </c>
      <c r="D11" s="18" t="s">
        <v>378</v>
      </c>
      <c r="E11" s="18">
        <v>59.5</v>
      </c>
      <c r="F11" s="18">
        <v>8.5</v>
      </c>
      <c r="G11" s="18">
        <v>10.2</v>
      </c>
      <c r="H11" s="18">
        <v>11.9</v>
      </c>
      <c r="I11" s="18">
        <v>13.6</v>
      </c>
      <c r="J11" s="18">
        <v>15.3</v>
      </c>
      <c r="K11" s="18"/>
    </row>
    <row r="12" spans="1:11" ht="74.25" customHeight="1">
      <c r="A12" s="18" t="s">
        <v>91</v>
      </c>
      <c r="B12" s="18" t="s">
        <v>395</v>
      </c>
      <c r="C12" s="18" t="s">
        <v>376</v>
      </c>
      <c r="D12" s="18" t="s">
        <v>378</v>
      </c>
      <c r="E12" s="18">
        <v>1061.7</v>
      </c>
      <c r="F12" s="18">
        <v>200</v>
      </c>
      <c r="G12" s="18">
        <v>206</v>
      </c>
      <c r="H12" s="18">
        <v>212.1</v>
      </c>
      <c r="I12" s="18">
        <v>218.5</v>
      </c>
      <c r="J12" s="18">
        <v>255.1</v>
      </c>
      <c r="K12" s="18"/>
    </row>
    <row r="13" spans="1:11" ht="66" customHeight="1">
      <c r="A13" s="18" t="s">
        <v>379</v>
      </c>
      <c r="B13" s="18" t="s">
        <v>395</v>
      </c>
      <c r="C13" s="18" t="s">
        <v>376</v>
      </c>
      <c r="D13" s="18" t="s">
        <v>378</v>
      </c>
      <c r="E13" s="18">
        <v>798.9</v>
      </c>
      <c r="F13" s="18">
        <v>144.6</v>
      </c>
      <c r="G13" s="18">
        <v>151.8</v>
      </c>
      <c r="H13" s="18">
        <v>159.4</v>
      </c>
      <c r="I13" s="18">
        <v>167.4</v>
      </c>
      <c r="J13" s="18">
        <v>175.4</v>
      </c>
      <c r="K13" s="18"/>
    </row>
    <row r="14" spans="1:11" ht="117" customHeight="1">
      <c r="A14" s="18" t="s">
        <v>95</v>
      </c>
      <c r="B14" s="18" t="s">
        <v>395</v>
      </c>
      <c r="C14" s="18" t="s">
        <v>376</v>
      </c>
      <c r="D14" s="18" t="s">
        <v>378</v>
      </c>
      <c r="E14" s="18">
        <v>38531</v>
      </c>
      <c r="F14" s="18">
        <v>7258</v>
      </c>
      <c r="G14" s="18">
        <v>7476</v>
      </c>
      <c r="H14" s="18">
        <v>7700</v>
      </c>
      <c r="I14" s="18">
        <v>7930</v>
      </c>
      <c r="J14" s="18">
        <v>8167</v>
      </c>
      <c r="K14" s="18"/>
    </row>
    <row r="15" spans="1:11" ht="118.5" customHeight="1">
      <c r="A15" s="18" t="s">
        <v>94</v>
      </c>
      <c r="B15" s="18" t="s">
        <v>395</v>
      </c>
      <c r="C15" s="18" t="s">
        <v>376</v>
      </c>
      <c r="D15" s="18" t="s">
        <v>378</v>
      </c>
      <c r="E15" s="18">
        <v>1309.1</v>
      </c>
      <c r="F15" s="18">
        <v>246.6</v>
      </c>
      <c r="G15" s="18">
        <v>254</v>
      </c>
      <c r="H15" s="18">
        <v>261.6</v>
      </c>
      <c r="I15" s="18">
        <v>269.4</v>
      </c>
      <c r="J15" s="18">
        <v>277.5</v>
      </c>
      <c r="K15" s="18"/>
    </row>
    <row r="16" spans="1:11" ht="65.25" customHeight="1">
      <c r="A16" s="18" t="s">
        <v>96</v>
      </c>
      <c r="B16" s="18" t="s">
        <v>395</v>
      </c>
      <c r="C16" s="18" t="s">
        <v>376</v>
      </c>
      <c r="D16" s="18" t="s">
        <v>378</v>
      </c>
      <c r="E16" s="18">
        <v>2771.9</v>
      </c>
      <c r="F16" s="18">
        <v>522.9</v>
      </c>
      <c r="G16" s="18">
        <v>538</v>
      </c>
      <c r="H16" s="18">
        <v>554</v>
      </c>
      <c r="I16" s="18">
        <v>570</v>
      </c>
      <c r="J16" s="18">
        <v>587</v>
      </c>
      <c r="K16" s="18"/>
    </row>
    <row r="17" spans="1:11" ht="90" customHeight="1">
      <c r="A17" s="18" t="s">
        <v>92</v>
      </c>
      <c r="B17" s="18" t="s">
        <v>395</v>
      </c>
      <c r="C17" s="18" t="s">
        <v>376</v>
      </c>
      <c r="D17" s="18" t="s">
        <v>378</v>
      </c>
      <c r="E17" s="18">
        <v>134.8</v>
      </c>
      <c r="F17" s="18">
        <v>134.8</v>
      </c>
      <c r="G17" s="18">
        <v>0</v>
      </c>
      <c r="H17" s="18">
        <v>0</v>
      </c>
      <c r="I17" s="18">
        <v>0</v>
      </c>
      <c r="J17" s="18">
        <v>0</v>
      </c>
      <c r="K17" s="18"/>
    </row>
    <row r="18" spans="1:11" ht="12.75">
      <c r="A18" s="35" t="s">
        <v>460</v>
      </c>
      <c r="B18" s="35"/>
      <c r="C18" s="35"/>
      <c r="D18" s="35"/>
      <c r="E18" s="35">
        <f aca="true" t="shared" si="0" ref="E18:J18">SUM(E9:E17)</f>
        <v>45722.100000000006</v>
      </c>
      <c r="F18" s="35">
        <f t="shared" si="0"/>
        <v>8714.199999999999</v>
      </c>
      <c r="G18" s="35">
        <f t="shared" si="0"/>
        <v>8840.7</v>
      </c>
      <c r="H18" s="35">
        <f t="shared" si="0"/>
        <v>9109.800000000001</v>
      </c>
      <c r="I18" s="35">
        <f t="shared" si="0"/>
        <v>9386.1</v>
      </c>
      <c r="J18" s="35">
        <f t="shared" si="0"/>
        <v>9701</v>
      </c>
      <c r="K18" s="20"/>
    </row>
  </sheetData>
  <sheetProtection/>
  <mergeCells count="13">
    <mergeCell ref="A8:K8"/>
    <mergeCell ref="I1:K1"/>
    <mergeCell ref="F6:J6"/>
    <mergeCell ref="A2:K2"/>
    <mergeCell ref="A3:K3"/>
    <mergeCell ref="A4:K4"/>
    <mergeCell ref="E5:J5"/>
    <mergeCell ref="E6:E7"/>
    <mergeCell ref="K5:K6"/>
    <mergeCell ref="A5:A7"/>
    <mergeCell ref="B5:B7"/>
    <mergeCell ref="C5:C7"/>
    <mergeCell ref="D5:D7"/>
  </mergeCells>
  <printOptions/>
  <pageMargins left="0.5905511811023623" right="0.5905511811023623" top="0.69" bottom="0.49" header="0.5118110236220472" footer="0.5118110236220472"/>
  <pageSetup horizontalDpi="600" verticalDpi="600" orientation="landscape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J35"/>
  <sheetViews>
    <sheetView zoomScale="75" zoomScaleNormal="75" zoomScaleSheetLayoutView="100" zoomScalePageLayoutView="0" workbookViewId="0" topLeftCell="A1">
      <selection activeCell="A3" sqref="A3:K3"/>
    </sheetView>
  </sheetViews>
  <sheetFormatPr defaultColWidth="9.140625" defaultRowHeight="12.75"/>
  <cols>
    <col min="1" max="1" width="30.421875" style="0" customWidth="1"/>
    <col min="2" max="2" width="15.00390625" style="0" customWidth="1"/>
    <col min="3" max="3" width="14.57421875" style="0" customWidth="1"/>
    <col min="4" max="4" width="18.57421875" style="0" customWidth="1"/>
    <col min="5" max="5" width="10.7109375" style="0" customWidth="1"/>
    <col min="6" max="8" width="9.8515625" style="0" bestFit="1" customWidth="1"/>
    <col min="9" max="9" width="10.421875" style="0" customWidth="1"/>
    <col min="10" max="10" width="11.7109375" style="0" customWidth="1"/>
    <col min="11" max="11" width="15.00390625" style="0" customWidth="1"/>
  </cols>
  <sheetData>
    <row r="1" spans="9:11" ht="63.75" customHeight="1">
      <c r="I1" s="124" t="s">
        <v>345</v>
      </c>
      <c r="J1" s="124"/>
      <c r="K1" s="124"/>
    </row>
    <row r="2" spans="1:11" ht="18">
      <c r="A2" s="164" t="s">
        <v>75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8">
      <c r="A3" s="164" t="s">
        <v>49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8">
      <c r="A4" s="164" t="s">
        <v>82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51" customHeight="1">
      <c r="A5" s="155" t="s">
        <v>76</v>
      </c>
      <c r="B5" s="155" t="s">
        <v>77</v>
      </c>
      <c r="C5" s="155" t="s">
        <v>78</v>
      </c>
      <c r="D5" s="155" t="s">
        <v>79</v>
      </c>
      <c r="E5" s="195" t="s">
        <v>346</v>
      </c>
      <c r="F5" s="196"/>
      <c r="G5" s="196"/>
      <c r="H5" s="196"/>
      <c r="I5" s="196"/>
      <c r="J5" s="197"/>
      <c r="K5" s="155" t="s">
        <v>83</v>
      </c>
    </row>
    <row r="6" spans="1:11" ht="15">
      <c r="A6" s="160"/>
      <c r="B6" s="160"/>
      <c r="C6" s="160"/>
      <c r="D6" s="160"/>
      <c r="E6" s="153" t="s">
        <v>80</v>
      </c>
      <c r="F6" s="161" t="s">
        <v>81</v>
      </c>
      <c r="G6" s="162"/>
      <c r="H6" s="162"/>
      <c r="I6" s="162"/>
      <c r="J6" s="163"/>
      <c r="K6" s="156"/>
    </row>
    <row r="7" spans="1:11" ht="15">
      <c r="A7" s="156"/>
      <c r="B7" s="156"/>
      <c r="C7" s="156"/>
      <c r="D7" s="156"/>
      <c r="E7" s="154"/>
      <c r="F7" s="2">
        <v>2011</v>
      </c>
      <c r="G7" s="2">
        <v>2012</v>
      </c>
      <c r="H7" s="2">
        <v>2013</v>
      </c>
      <c r="I7" s="2">
        <v>2014</v>
      </c>
      <c r="J7" s="2">
        <v>2015</v>
      </c>
      <c r="K7" s="1"/>
    </row>
    <row r="8" spans="1:11" ht="15.75">
      <c r="A8" s="186" t="s">
        <v>357</v>
      </c>
      <c r="B8" s="187"/>
      <c r="C8" s="187"/>
      <c r="D8" s="187"/>
      <c r="E8" s="187"/>
      <c r="F8" s="187"/>
      <c r="G8" s="187"/>
      <c r="H8" s="187"/>
      <c r="I8" s="187"/>
      <c r="J8" s="187"/>
      <c r="K8" s="188"/>
    </row>
    <row r="9" spans="1:11" ht="15.75">
      <c r="A9" s="189"/>
      <c r="B9" s="190"/>
      <c r="C9" s="190"/>
      <c r="D9" s="190"/>
      <c r="E9" s="190"/>
      <c r="F9" s="190"/>
      <c r="G9" s="190"/>
      <c r="H9" s="190"/>
      <c r="I9" s="190"/>
      <c r="J9" s="190"/>
      <c r="K9" s="191"/>
    </row>
    <row r="10" spans="1:11" ht="47.25" customHeight="1">
      <c r="A10" s="8" t="s">
        <v>238</v>
      </c>
      <c r="B10" s="8" t="s">
        <v>239</v>
      </c>
      <c r="C10" s="16" t="s">
        <v>370</v>
      </c>
      <c r="D10" s="16" t="s">
        <v>240</v>
      </c>
      <c r="E10" s="75">
        <f>F10+G10+H10+I10+J10</f>
        <v>66703</v>
      </c>
      <c r="F10" s="75">
        <v>25000</v>
      </c>
      <c r="G10" s="75">
        <v>20000</v>
      </c>
      <c r="H10" s="75">
        <v>15000</v>
      </c>
      <c r="I10" s="75">
        <v>6703</v>
      </c>
      <c r="J10" s="75"/>
      <c r="K10" s="16"/>
    </row>
    <row r="11" spans="1:11" ht="54.75" customHeight="1">
      <c r="A11" s="8" t="s">
        <v>241</v>
      </c>
      <c r="B11" s="8" t="s">
        <v>242</v>
      </c>
      <c r="C11" s="16" t="s">
        <v>370</v>
      </c>
      <c r="D11" s="16" t="s">
        <v>240</v>
      </c>
      <c r="E11" s="75">
        <f aca="true" t="shared" si="0" ref="E11:E25">F11+G11+H11+I11+J11</f>
        <v>8600</v>
      </c>
      <c r="F11" s="75">
        <v>8600</v>
      </c>
      <c r="G11" s="75"/>
      <c r="H11" s="75"/>
      <c r="I11" s="75"/>
      <c r="J11" s="75"/>
      <c r="K11" s="192"/>
    </row>
    <row r="12" spans="1:11" ht="70.5" customHeight="1">
      <c r="A12" s="8" t="s">
        <v>243</v>
      </c>
      <c r="B12" s="8" t="s">
        <v>242</v>
      </c>
      <c r="C12" s="16" t="s">
        <v>370</v>
      </c>
      <c r="D12" s="16" t="s">
        <v>240</v>
      </c>
      <c r="E12" s="75">
        <f t="shared" si="0"/>
        <v>1300</v>
      </c>
      <c r="F12" s="75">
        <v>1300</v>
      </c>
      <c r="G12" s="75"/>
      <c r="H12" s="75"/>
      <c r="I12" s="75"/>
      <c r="J12" s="75"/>
      <c r="K12" s="194"/>
    </row>
    <row r="13" spans="1:11" ht="73.5" customHeight="1">
      <c r="A13" s="8" t="s">
        <v>244</v>
      </c>
      <c r="B13" s="8" t="s">
        <v>242</v>
      </c>
      <c r="C13" s="16" t="s">
        <v>370</v>
      </c>
      <c r="D13" s="16" t="s">
        <v>245</v>
      </c>
      <c r="E13" s="75">
        <f t="shared" si="0"/>
        <v>1200</v>
      </c>
      <c r="F13" s="75">
        <v>1200</v>
      </c>
      <c r="G13" s="75"/>
      <c r="H13" s="75"/>
      <c r="I13" s="75"/>
      <c r="J13" s="75"/>
      <c r="K13" s="194"/>
    </row>
    <row r="14" spans="1:11" ht="71.25" customHeight="1">
      <c r="A14" s="8" t="s">
        <v>246</v>
      </c>
      <c r="B14" s="8" t="s">
        <v>242</v>
      </c>
      <c r="C14" s="16" t="s">
        <v>370</v>
      </c>
      <c r="D14" s="16" t="s">
        <v>240</v>
      </c>
      <c r="E14" s="75">
        <f t="shared" si="0"/>
        <v>1600</v>
      </c>
      <c r="F14" s="75">
        <v>1600</v>
      </c>
      <c r="G14" s="75"/>
      <c r="H14" s="75"/>
      <c r="I14" s="75"/>
      <c r="J14" s="75"/>
      <c r="K14" s="194"/>
    </row>
    <row r="15" spans="1:11" ht="71.25" customHeight="1">
      <c r="A15" s="8" t="s">
        <v>247</v>
      </c>
      <c r="B15" s="8" t="s">
        <v>242</v>
      </c>
      <c r="C15" s="16" t="s">
        <v>370</v>
      </c>
      <c r="D15" s="16" t="s">
        <v>245</v>
      </c>
      <c r="E15" s="75">
        <f t="shared" si="0"/>
        <v>1100</v>
      </c>
      <c r="F15" s="75"/>
      <c r="G15" s="75">
        <v>1100</v>
      </c>
      <c r="H15" s="75"/>
      <c r="I15" s="75"/>
      <c r="J15" s="75"/>
      <c r="K15" s="193"/>
    </row>
    <row r="16" spans="1:11" ht="66" customHeight="1">
      <c r="A16" s="8" t="s">
        <v>248</v>
      </c>
      <c r="B16" s="8" t="s">
        <v>242</v>
      </c>
      <c r="C16" s="16" t="s">
        <v>370</v>
      </c>
      <c r="D16" s="16" t="s">
        <v>240</v>
      </c>
      <c r="E16" s="75">
        <f t="shared" si="0"/>
        <v>2900</v>
      </c>
      <c r="F16" s="75"/>
      <c r="G16" s="75">
        <v>2900</v>
      </c>
      <c r="H16" s="75"/>
      <c r="I16" s="75"/>
      <c r="J16" s="75"/>
      <c r="K16" s="192"/>
    </row>
    <row r="17" spans="1:11" ht="82.5" customHeight="1">
      <c r="A17" s="8" t="s">
        <v>249</v>
      </c>
      <c r="B17" s="8" t="s">
        <v>242</v>
      </c>
      <c r="C17" s="16" t="s">
        <v>370</v>
      </c>
      <c r="D17" s="16" t="s">
        <v>250</v>
      </c>
      <c r="E17" s="75">
        <f t="shared" si="0"/>
        <v>1500</v>
      </c>
      <c r="F17" s="76">
        <v>1500</v>
      </c>
      <c r="G17" s="76"/>
      <c r="H17" s="76"/>
      <c r="I17" s="76"/>
      <c r="J17" s="76"/>
      <c r="K17" s="194"/>
    </row>
    <row r="18" spans="1:11" ht="69.75" customHeight="1">
      <c r="A18" s="8" t="s">
        <v>251</v>
      </c>
      <c r="B18" s="8" t="s">
        <v>242</v>
      </c>
      <c r="C18" s="16" t="s">
        <v>370</v>
      </c>
      <c r="D18" s="16" t="s">
        <v>250</v>
      </c>
      <c r="E18" s="75">
        <f t="shared" si="0"/>
        <v>1500</v>
      </c>
      <c r="F18" s="75">
        <v>1500</v>
      </c>
      <c r="G18" s="75"/>
      <c r="H18" s="75"/>
      <c r="I18" s="75"/>
      <c r="J18" s="75"/>
      <c r="K18" s="194"/>
    </row>
    <row r="19" spans="1:11" ht="57.75" customHeight="1">
      <c r="A19" s="8" t="s">
        <v>252</v>
      </c>
      <c r="B19" s="8" t="s">
        <v>253</v>
      </c>
      <c r="C19" s="16" t="s">
        <v>370</v>
      </c>
      <c r="D19" s="16" t="s">
        <v>254</v>
      </c>
      <c r="E19" s="75">
        <f t="shared" si="0"/>
        <v>2453.22</v>
      </c>
      <c r="F19" s="75">
        <v>2453.22</v>
      </c>
      <c r="G19" s="75"/>
      <c r="H19" s="75"/>
      <c r="I19" s="75"/>
      <c r="J19" s="75"/>
      <c r="K19" s="148"/>
    </row>
    <row r="20" spans="1:11" ht="57" customHeight="1">
      <c r="A20" s="8" t="s">
        <v>255</v>
      </c>
      <c r="B20" s="8" t="s">
        <v>242</v>
      </c>
      <c r="C20" s="16" t="s">
        <v>256</v>
      </c>
      <c r="D20" s="16" t="s">
        <v>257</v>
      </c>
      <c r="E20" s="75">
        <f t="shared" si="0"/>
        <v>26933.54</v>
      </c>
      <c r="F20" s="75">
        <v>2274.16</v>
      </c>
      <c r="G20" s="75">
        <v>2661.92</v>
      </c>
      <c r="H20" s="75">
        <v>15997.46</v>
      </c>
      <c r="I20" s="75">
        <v>3000</v>
      </c>
      <c r="J20" s="75">
        <v>3000</v>
      </c>
      <c r="K20" s="148"/>
    </row>
    <row r="21" spans="1:11" ht="57" customHeight="1">
      <c r="A21" s="8" t="s">
        <v>258</v>
      </c>
      <c r="B21" s="8" t="s">
        <v>242</v>
      </c>
      <c r="C21" s="16" t="s">
        <v>259</v>
      </c>
      <c r="D21" s="16" t="s">
        <v>260</v>
      </c>
      <c r="E21" s="75">
        <f t="shared" si="0"/>
        <v>3700</v>
      </c>
      <c r="F21" s="75">
        <v>1500</v>
      </c>
      <c r="G21" s="75">
        <v>2200</v>
      </c>
      <c r="H21" s="75"/>
      <c r="I21" s="75"/>
      <c r="J21" s="75"/>
      <c r="K21" s="149"/>
    </row>
    <row r="22" spans="1:11" ht="87.75" customHeight="1">
      <c r="A22" s="8" t="s">
        <v>261</v>
      </c>
      <c r="B22" s="8" t="s">
        <v>262</v>
      </c>
      <c r="C22" s="16" t="s">
        <v>263</v>
      </c>
      <c r="D22" s="16" t="s">
        <v>264</v>
      </c>
      <c r="E22" s="75">
        <f t="shared" si="0"/>
        <v>8303</v>
      </c>
      <c r="F22" s="75">
        <v>1698</v>
      </c>
      <c r="G22" s="75">
        <v>1985</v>
      </c>
      <c r="H22" s="75">
        <v>1485</v>
      </c>
      <c r="I22" s="75">
        <v>1395</v>
      </c>
      <c r="J22" s="75">
        <v>1740</v>
      </c>
      <c r="K22" s="192"/>
    </row>
    <row r="23" spans="1:11" ht="50.25" customHeight="1">
      <c r="A23" s="8" t="s">
        <v>265</v>
      </c>
      <c r="B23" s="8" t="s">
        <v>242</v>
      </c>
      <c r="C23" s="16" t="s">
        <v>256</v>
      </c>
      <c r="D23" s="16" t="s">
        <v>245</v>
      </c>
      <c r="E23" s="75">
        <f t="shared" si="0"/>
        <v>56391.7</v>
      </c>
      <c r="F23" s="75">
        <v>4104.3</v>
      </c>
      <c r="G23" s="75">
        <v>9918.1</v>
      </c>
      <c r="H23" s="75">
        <v>22369.3</v>
      </c>
      <c r="I23" s="75">
        <v>10000</v>
      </c>
      <c r="J23" s="75">
        <v>10000</v>
      </c>
      <c r="K23" s="193"/>
    </row>
    <row r="24" spans="1:11" ht="58.5" customHeight="1">
      <c r="A24" s="77" t="s">
        <v>266</v>
      </c>
      <c r="B24" s="7" t="s">
        <v>267</v>
      </c>
      <c r="C24" s="16" t="s">
        <v>268</v>
      </c>
      <c r="D24" s="16" t="s">
        <v>269</v>
      </c>
      <c r="E24" s="75">
        <f t="shared" si="0"/>
        <v>7500</v>
      </c>
      <c r="F24" s="75"/>
      <c r="G24" s="75"/>
      <c r="H24" s="75">
        <v>500</v>
      </c>
      <c r="I24" s="75">
        <v>7000</v>
      </c>
      <c r="J24" s="75"/>
      <c r="K24" s="192"/>
    </row>
    <row r="25" spans="1:11" ht="12.75">
      <c r="A25" s="15" t="s">
        <v>459</v>
      </c>
      <c r="B25" s="15"/>
      <c r="C25" s="15"/>
      <c r="D25" s="15"/>
      <c r="E25" s="78">
        <f t="shared" si="0"/>
        <v>191684.46000000002</v>
      </c>
      <c r="F25" s="79">
        <f>SUM(F10:F24)</f>
        <v>52729.68000000001</v>
      </c>
      <c r="G25" s="79">
        <f>SUM(G10:G24)</f>
        <v>40765.02</v>
      </c>
      <c r="H25" s="79">
        <f>SUM(H10:H24)</f>
        <v>55351.759999999995</v>
      </c>
      <c r="I25" s="79">
        <f>SUM(I10:I24)</f>
        <v>28098</v>
      </c>
      <c r="J25" s="79">
        <f>SUM(J10:J24)</f>
        <v>14740</v>
      </c>
      <c r="K25" s="193"/>
    </row>
    <row r="26" ht="103.5" customHeight="1"/>
    <row r="28" ht="99.75" customHeight="1"/>
    <row r="29" ht="89.25" customHeight="1"/>
    <row r="33" s="17" customFormat="1" ht="12.75"/>
    <row r="35" spans="1:244" s="9" customFormat="1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</row>
    <row r="39" s="17" customFormat="1" ht="12.75"/>
    <row r="44" s="23" customFormat="1" ht="12.75"/>
  </sheetData>
  <sheetProtection/>
  <mergeCells count="18">
    <mergeCell ref="A8:K8"/>
    <mergeCell ref="B5:B7"/>
    <mergeCell ref="E5:J5"/>
    <mergeCell ref="E6:E7"/>
    <mergeCell ref="K5:K6"/>
    <mergeCell ref="A5:A7"/>
    <mergeCell ref="I1:K1"/>
    <mergeCell ref="F6:J6"/>
    <mergeCell ref="A2:K2"/>
    <mergeCell ref="A3:K3"/>
    <mergeCell ref="A4:K4"/>
    <mergeCell ref="C5:C7"/>
    <mergeCell ref="D5:D7"/>
    <mergeCell ref="A9:K9"/>
    <mergeCell ref="K24:K25"/>
    <mergeCell ref="K16:K21"/>
    <mergeCell ref="K11:K15"/>
    <mergeCell ref="K22:K23"/>
  </mergeCells>
  <printOptions/>
  <pageMargins left="0.5905511811023623" right="0.5905511811023623" top="0.65" bottom="0.57" header="0.5118110236220472" footer="0.511811023622047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8"/>
  <sheetViews>
    <sheetView zoomScale="75" zoomScaleNormal="75" zoomScaleSheetLayoutView="100" zoomScalePageLayoutView="0" workbookViewId="0" topLeftCell="A1">
      <selection activeCell="I1" sqref="I1:K1"/>
    </sheetView>
  </sheetViews>
  <sheetFormatPr defaultColWidth="9.140625" defaultRowHeight="12.75"/>
  <cols>
    <col min="1" max="1" width="30.7109375" style="0" customWidth="1"/>
    <col min="2" max="2" width="18.00390625" style="0" customWidth="1"/>
    <col min="3" max="3" width="13.7109375" style="0" customWidth="1"/>
    <col min="4" max="4" width="17.8515625" style="0" customWidth="1"/>
    <col min="5" max="5" width="9.57421875" style="0" customWidth="1"/>
    <col min="11" max="11" width="17.57421875" style="0" customWidth="1"/>
  </cols>
  <sheetData>
    <row r="1" spans="9:11" ht="57" customHeight="1">
      <c r="I1" s="165" t="s">
        <v>334</v>
      </c>
      <c r="J1" s="165"/>
      <c r="K1" s="165"/>
    </row>
    <row r="2" spans="1:11" ht="18">
      <c r="A2" s="164" t="s">
        <v>75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8">
      <c r="A3" s="164" t="s">
        <v>50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1" customHeight="1">
      <c r="A4" s="164" t="s">
        <v>82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30" customHeight="1">
      <c r="A5" s="198" t="s">
        <v>76</v>
      </c>
      <c r="B5" s="198" t="s">
        <v>77</v>
      </c>
      <c r="C5" s="198" t="s">
        <v>78</v>
      </c>
      <c r="D5" s="198" t="s">
        <v>79</v>
      </c>
      <c r="E5" s="204" t="s">
        <v>346</v>
      </c>
      <c r="F5" s="204"/>
      <c r="G5" s="204"/>
      <c r="H5" s="204"/>
      <c r="I5" s="204"/>
      <c r="J5" s="204"/>
      <c r="K5" s="198" t="s">
        <v>83</v>
      </c>
    </row>
    <row r="6" spans="1:11" ht="12.75">
      <c r="A6" s="199"/>
      <c r="B6" s="199"/>
      <c r="C6" s="199"/>
      <c r="D6" s="199"/>
      <c r="E6" s="205" t="s">
        <v>80</v>
      </c>
      <c r="F6" s="201" t="s">
        <v>81</v>
      </c>
      <c r="G6" s="202"/>
      <c r="H6" s="202"/>
      <c r="I6" s="202"/>
      <c r="J6" s="203"/>
      <c r="K6" s="200"/>
    </row>
    <row r="7" spans="1:11" ht="16.5" customHeight="1">
      <c r="A7" s="200"/>
      <c r="B7" s="200"/>
      <c r="C7" s="200"/>
      <c r="D7" s="200"/>
      <c r="E7" s="206"/>
      <c r="F7" s="117">
        <v>2011</v>
      </c>
      <c r="G7" s="117">
        <v>2012</v>
      </c>
      <c r="H7" s="117">
        <v>2013</v>
      </c>
      <c r="I7" s="117">
        <v>2014</v>
      </c>
      <c r="J7" s="117">
        <v>2015</v>
      </c>
      <c r="K7" s="118"/>
    </row>
    <row r="8" spans="1:11" ht="15.75">
      <c r="A8" s="186" t="s">
        <v>381</v>
      </c>
      <c r="B8" s="187"/>
      <c r="C8" s="187"/>
      <c r="D8" s="187"/>
      <c r="E8" s="187"/>
      <c r="F8" s="187"/>
      <c r="G8" s="187"/>
      <c r="H8" s="187"/>
      <c r="I8" s="187"/>
      <c r="J8" s="187"/>
      <c r="K8" s="188"/>
    </row>
    <row r="9" spans="1:11" ht="48" customHeight="1">
      <c r="A9" s="11" t="s">
        <v>270</v>
      </c>
      <c r="B9" s="8" t="s">
        <v>242</v>
      </c>
      <c r="C9" s="11" t="s">
        <v>271</v>
      </c>
      <c r="D9" s="11" t="s">
        <v>260</v>
      </c>
      <c r="E9" s="80">
        <f aca="true" t="shared" si="0" ref="E9:E16">F9+G9+H9+I9+J9</f>
        <v>2500</v>
      </c>
      <c r="F9" s="80">
        <v>1000</v>
      </c>
      <c r="G9" s="80">
        <v>1500</v>
      </c>
      <c r="H9" s="80"/>
      <c r="I9" s="80"/>
      <c r="J9" s="80"/>
      <c r="K9" s="5"/>
    </row>
    <row r="10" spans="1:11" ht="49.5" customHeight="1">
      <c r="A10" s="11" t="s">
        <v>272</v>
      </c>
      <c r="B10" s="8" t="s">
        <v>242</v>
      </c>
      <c r="C10" s="11">
        <v>2011</v>
      </c>
      <c r="D10" s="11" t="s">
        <v>260</v>
      </c>
      <c r="E10" s="80">
        <f t="shared" si="0"/>
        <v>500</v>
      </c>
      <c r="F10" s="80">
        <v>500</v>
      </c>
      <c r="G10" s="80"/>
      <c r="H10" s="80"/>
      <c r="I10" s="80"/>
      <c r="J10" s="80"/>
      <c r="K10" s="5"/>
    </row>
    <row r="11" spans="1:11" ht="45" customHeight="1">
      <c r="A11" s="11" t="s">
        <v>273</v>
      </c>
      <c r="B11" s="8" t="s">
        <v>242</v>
      </c>
      <c r="C11" s="11">
        <v>2012</v>
      </c>
      <c r="D11" s="11" t="s">
        <v>240</v>
      </c>
      <c r="E11" s="80">
        <f t="shared" si="0"/>
        <v>1500</v>
      </c>
      <c r="F11" s="80"/>
      <c r="G11" s="80">
        <v>1500</v>
      </c>
      <c r="H11" s="80"/>
      <c r="I11" s="80"/>
      <c r="J11" s="80"/>
      <c r="K11" s="5"/>
    </row>
    <row r="12" spans="1:11" ht="47.25" customHeight="1">
      <c r="A12" s="11" t="s">
        <v>274</v>
      </c>
      <c r="B12" s="8" t="s">
        <v>242</v>
      </c>
      <c r="C12" s="11">
        <v>2013</v>
      </c>
      <c r="D12" s="11" t="s">
        <v>240</v>
      </c>
      <c r="E12" s="80">
        <f t="shared" si="0"/>
        <v>2000</v>
      </c>
      <c r="F12" s="80"/>
      <c r="G12" s="80"/>
      <c r="H12" s="80">
        <v>2000</v>
      </c>
      <c r="I12" s="80"/>
      <c r="J12" s="80"/>
      <c r="K12" s="5"/>
    </row>
    <row r="13" spans="1:11" ht="47.25" customHeight="1">
      <c r="A13" s="11" t="s">
        <v>275</v>
      </c>
      <c r="B13" s="8" t="s">
        <v>242</v>
      </c>
      <c r="C13" s="11">
        <v>2014</v>
      </c>
      <c r="D13" s="11" t="s">
        <v>240</v>
      </c>
      <c r="E13" s="80">
        <f t="shared" si="0"/>
        <v>2000</v>
      </c>
      <c r="F13" s="80"/>
      <c r="G13" s="80"/>
      <c r="H13" s="80"/>
      <c r="I13" s="80">
        <v>2000</v>
      </c>
      <c r="J13" s="80"/>
      <c r="K13" s="5"/>
    </row>
    <row r="14" spans="1:11" ht="46.5" customHeight="1">
      <c r="A14" s="81" t="s">
        <v>276</v>
      </c>
      <c r="B14" s="8" t="s">
        <v>242</v>
      </c>
      <c r="C14" s="11" t="s">
        <v>277</v>
      </c>
      <c r="D14" s="11" t="s">
        <v>260</v>
      </c>
      <c r="E14" s="80">
        <f t="shared" si="0"/>
        <v>4000</v>
      </c>
      <c r="F14" s="80"/>
      <c r="G14" s="80"/>
      <c r="H14" s="80"/>
      <c r="I14" s="80">
        <v>2000</v>
      </c>
      <c r="J14" s="80">
        <v>2000</v>
      </c>
      <c r="K14" s="5"/>
    </row>
    <row r="15" spans="1:11" ht="47.25" customHeight="1">
      <c r="A15" s="11" t="s">
        <v>278</v>
      </c>
      <c r="B15" s="8" t="s">
        <v>242</v>
      </c>
      <c r="C15" s="11" t="s">
        <v>279</v>
      </c>
      <c r="D15" s="11" t="s">
        <v>260</v>
      </c>
      <c r="E15" s="80">
        <f t="shared" si="0"/>
        <v>750</v>
      </c>
      <c r="F15" s="80">
        <v>150</v>
      </c>
      <c r="G15" s="80">
        <v>150</v>
      </c>
      <c r="H15" s="80">
        <v>100</v>
      </c>
      <c r="I15" s="80">
        <v>200</v>
      </c>
      <c r="J15" s="80">
        <v>150</v>
      </c>
      <c r="K15" s="5"/>
    </row>
    <row r="16" spans="1:11" ht="39" customHeight="1">
      <c r="A16" s="11" t="s">
        <v>280</v>
      </c>
      <c r="B16" s="11" t="s">
        <v>281</v>
      </c>
      <c r="C16" s="11" t="s">
        <v>279</v>
      </c>
      <c r="D16" s="11" t="s">
        <v>260</v>
      </c>
      <c r="E16" s="80">
        <f t="shared" si="0"/>
        <v>900</v>
      </c>
      <c r="F16" s="80">
        <v>200</v>
      </c>
      <c r="G16" s="80">
        <v>150</v>
      </c>
      <c r="H16" s="80">
        <v>200</v>
      </c>
      <c r="I16" s="80">
        <v>200</v>
      </c>
      <c r="J16" s="80">
        <v>150</v>
      </c>
      <c r="K16" s="5"/>
    </row>
    <row r="17" spans="1:11" ht="25.5">
      <c r="A17" s="11" t="s">
        <v>282</v>
      </c>
      <c r="B17" s="11" t="s">
        <v>281</v>
      </c>
      <c r="C17" s="11" t="s">
        <v>279</v>
      </c>
      <c r="D17" s="11" t="s">
        <v>283</v>
      </c>
      <c r="E17" s="80">
        <f>F17+G17+H17+I17+J17</f>
        <v>4300</v>
      </c>
      <c r="F17" s="80">
        <v>500</v>
      </c>
      <c r="G17" s="80">
        <v>800</v>
      </c>
      <c r="H17" s="80">
        <v>1000</v>
      </c>
      <c r="I17" s="80">
        <v>1000</v>
      </c>
      <c r="J17" s="80">
        <v>1000</v>
      </c>
      <c r="K17" s="5"/>
    </row>
    <row r="18" spans="1:11" ht="24.75" customHeight="1">
      <c r="A18" s="22" t="s">
        <v>460</v>
      </c>
      <c r="B18" s="11"/>
      <c r="C18" s="11"/>
      <c r="D18" s="11"/>
      <c r="E18" s="80">
        <f aca="true" t="shared" si="1" ref="E18:J18">SUM(E5:E14)</f>
        <v>12500</v>
      </c>
      <c r="F18" s="80">
        <f t="shared" si="1"/>
        <v>3511</v>
      </c>
      <c r="G18" s="80">
        <f t="shared" si="1"/>
        <v>5012</v>
      </c>
      <c r="H18" s="80">
        <f t="shared" si="1"/>
        <v>4013</v>
      </c>
      <c r="I18" s="80">
        <f t="shared" si="1"/>
        <v>6014</v>
      </c>
      <c r="J18" s="80">
        <f t="shared" si="1"/>
        <v>4015</v>
      </c>
      <c r="K18" s="5"/>
    </row>
  </sheetData>
  <sheetProtection/>
  <mergeCells count="13">
    <mergeCell ref="K5:K6"/>
    <mergeCell ref="A5:A7"/>
    <mergeCell ref="B5:B7"/>
    <mergeCell ref="A8:K8"/>
    <mergeCell ref="C5:C7"/>
    <mergeCell ref="D5:D7"/>
    <mergeCell ref="I1:K1"/>
    <mergeCell ref="F6:J6"/>
    <mergeCell ref="A2:K2"/>
    <mergeCell ref="A3:K3"/>
    <mergeCell ref="A4:K4"/>
    <mergeCell ref="E5:J5"/>
    <mergeCell ref="E6:E7"/>
  </mergeCells>
  <printOptions/>
  <pageMargins left="0.5905511811023623" right="0.5905511811023623" top="0.64" bottom="0.39" header="0.42" footer="0.57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75" zoomScaleNormal="75" zoomScaleSheetLayoutView="75" zoomScalePageLayoutView="0" workbookViewId="0" topLeftCell="D1">
      <selection activeCell="F2" sqref="F2:L2"/>
    </sheetView>
  </sheetViews>
  <sheetFormatPr defaultColWidth="9.140625" defaultRowHeight="12.75"/>
  <cols>
    <col min="1" max="1" width="30.00390625" style="0" customWidth="1"/>
    <col min="2" max="2" width="26.8515625" style="0" customWidth="1"/>
    <col min="3" max="3" width="13.8515625" style="0" customWidth="1"/>
    <col min="4" max="4" width="11.00390625" style="0" customWidth="1"/>
    <col min="5" max="5" width="9.8515625" style="0" customWidth="1"/>
    <col min="6" max="6" width="11.00390625" style="0" customWidth="1"/>
    <col min="7" max="7" width="10.8515625" style="0" customWidth="1"/>
    <col min="8" max="8" width="12.140625" style="0" customWidth="1"/>
    <col min="9" max="9" width="11.00390625" style="0" customWidth="1"/>
    <col min="10" max="10" width="9.8515625" style="0" customWidth="1"/>
    <col min="11" max="11" width="33.8515625" style="0" customWidth="1"/>
    <col min="12" max="12" width="16.421875" style="0" customWidth="1"/>
    <col min="13" max="13" width="8.7109375" style="0" hidden="1" customWidth="1"/>
  </cols>
  <sheetData>
    <row r="1" spans="9:12" ht="9.75" customHeight="1">
      <c r="I1" s="140"/>
      <c r="J1" s="140"/>
      <c r="K1" s="140"/>
      <c r="L1" s="140"/>
    </row>
    <row r="2" spans="1:12" ht="33" customHeight="1">
      <c r="A2" s="209"/>
      <c r="B2" s="209"/>
      <c r="C2" s="209"/>
      <c r="D2" s="209"/>
      <c r="E2" s="209"/>
      <c r="F2" s="166" t="s">
        <v>52</v>
      </c>
      <c r="G2" s="210"/>
      <c r="H2" s="210"/>
      <c r="I2" s="210"/>
      <c r="J2" s="210"/>
      <c r="K2" s="210"/>
      <c r="L2" s="210"/>
    </row>
    <row r="3" spans="1:12" ht="18.75" customHeight="1">
      <c r="A3" s="208" t="s">
        <v>36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3" ht="51" customHeight="1">
      <c r="A4" s="146" t="s">
        <v>76</v>
      </c>
      <c r="B4" s="146" t="s">
        <v>77</v>
      </c>
      <c r="C4" s="146" t="s">
        <v>507</v>
      </c>
      <c r="D4" s="147" t="s">
        <v>79</v>
      </c>
      <c r="E4" s="142" t="s">
        <v>508</v>
      </c>
      <c r="F4" s="143"/>
      <c r="G4" s="143"/>
      <c r="H4" s="143"/>
      <c r="I4" s="143"/>
      <c r="J4" s="144"/>
      <c r="K4" s="145" t="s">
        <v>83</v>
      </c>
      <c r="L4" s="141" t="s">
        <v>509</v>
      </c>
      <c r="M4" s="141" t="s">
        <v>510</v>
      </c>
    </row>
    <row r="5" spans="1:13" ht="24" customHeight="1">
      <c r="A5" s="146"/>
      <c r="B5" s="146"/>
      <c r="C5" s="146"/>
      <c r="D5" s="148"/>
      <c r="E5" s="14" t="s">
        <v>80</v>
      </c>
      <c r="F5" s="14">
        <v>2011</v>
      </c>
      <c r="G5" s="14">
        <v>2012</v>
      </c>
      <c r="H5" s="14">
        <v>2013</v>
      </c>
      <c r="I5" s="14">
        <v>2014</v>
      </c>
      <c r="J5" s="14">
        <v>2015</v>
      </c>
      <c r="K5" s="145"/>
      <c r="L5" s="141"/>
      <c r="M5" s="141"/>
    </row>
    <row r="6" spans="1:13" ht="12.75">
      <c r="A6" s="146"/>
      <c r="B6" s="146"/>
      <c r="C6" s="146"/>
      <c r="D6" s="149"/>
      <c r="E6" s="14" t="s">
        <v>511</v>
      </c>
      <c r="F6" s="14" t="s">
        <v>511</v>
      </c>
      <c r="G6" s="14" t="s">
        <v>511</v>
      </c>
      <c r="H6" s="14" t="s">
        <v>511</v>
      </c>
      <c r="I6" s="14" t="s">
        <v>511</v>
      </c>
      <c r="J6" s="14" t="s">
        <v>511</v>
      </c>
      <c r="K6" s="145"/>
      <c r="L6" s="141"/>
      <c r="M6" s="141"/>
    </row>
    <row r="7" spans="1:13" ht="12.75">
      <c r="A7" s="20">
        <v>2</v>
      </c>
      <c r="B7" s="20">
        <v>4</v>
      </c>
      <c r="C7" s="20">
        <v>5</v>
      </c>
      <c r="D7" s="20"/>
      <c r="E7" s="20">
        <v>6</v>
      </c>
      <c r="F7" s="20">
        <v>7</v>
      </c>
      <c r="G7" s="20">
        <v>8</v>
      </c>
      <c r="H7" s="20">
        <v>9</v>
      </c>
      <c r="I7" s="20">
        <v>10</v>
      </c>
      <c r="J7" s="20">
        <v>11</v>
      </c>
      <c r="K7" s="39">
        <v>12</v>
      </c>
      <c r="L7" s="3"/>
      <c r="M7" s="3"/>
    </row>
    <row r="8" spans="1:13" ht="73.5" customHeight="1">
      <c r="A8" s="40" t="s">
        <v>513</v>
      </c>
      <c r="B8" s="40" t="s">
        <v>514</v>
      </c>
      <c r="C8" s="41" t="s">
        <v>515</v>
      </c>
      <c r="D8" s="41" t="s">
        <v>197</v>
      </c>
      <c r="E8" s="41">
        <v>340600</v>
      </c>
      <c r="F8" s="41">
        <v>54400</v>
      </c>
      <c r="G8" s="41">
        <v>61000</v>
      </c>
      <c r="H8" s="41">
        <v>67800</v>
      </c>
      <c r="I8" s="41">
        <v>74300</v>
      </c>
      <c r="J8" s="41">
        <v>82500</v>
      </c>
      <c r="K8" s="42" t="s">
        <v>516</v>
      </c>
      <c r="L8" s="43">
        <v>7400</v>
      </c>
      <c r="M8" s="44">
        <f aca="true" t="shared" si="0" ref="M8:M15">E8/(L8*5)</f>
        <v>9.205405405405406</v>
      </c>
    </row>
    <row r="9" spans="1:13" ht="43.5" customHeight="1">
      <c r="A9" s="45" t="s">
        <v>517</v>
      </c>
      <c r="B9" s="45" t="s">
        <v>514</v>
      </c>
      <c r="C9" s="14" t="s">
        <v>515</v>
      </c>
      <c r="D9" s="41" t="s">
        <v>197</v>
      </c>
      <c r="E9" s="14">
        <v>93500</v>
      </c>
      <c r="F9" s="14">
        <v>15000</v>
      </c>
      <c r="G9" s="14">
        <v>16700</v>
      </c>
      <c r="H9" s="14">
        <v>18500</v>
      </c>
      <c r="I9" s="14">
        <v>20500</v>
      </c>
      <c r="J9" s="14">
        <v>22800</v>
      </c>
      <c r="K9" s="42" t="s">
        <v>518</v>
      </c>
      <c r="L9" s="43">
        <v>1900</v>
      </c>
      <c r="M9" s="44">
        <f t="shared" si="0"/>
        <v>9.842105263157896</v>
      </c>
    </row>
    <row r="10" spans="1:13" ht="44.25" customHeight="1">
      <c r="A10" s="45" t="s">
        <v>519</v>
      </c>
      <c r="B10" s="45" t="s">
        <v>514</v>
      </c>
      <c r="C10" s="14" t="s">
        <v>515</v>
      </c>
      <c r="D10" s="41" t="s">
        <v>197</v>
      </c>
      <c r="E10" s="14">
        <v>150000</v>
      </c>
      <c r="F10" s="14">
        <v>24000</v>
      </c>
      <c r="G10" s="14">
        <v>27000</v>
      </c>
      <c r="H10" s="14">
        <v>30000</v>
      </c>
      <c r="I10" s="14">
        <v>33000</v>
      </c>
      <c r="J10" s="14">
        <v>36000</v>
      </c>
      <c r="K10" s="42" t="s">
        <v>518</v>
      </c>
      <c r="L10" s="43">
        <v>3000</v>
      </c>
      <c r="M10" s="44">
        <f t="shared" si="0"/>
        <v>10</v>
      </c>
    </row>
    <row r="11" spans="1:13" ht="48" customHeight="1">
      <c r="A11" s="45" t="s">
        <v>520</v>
      </c>
      <c r="B11" s="45" t="s">
        <v>514</v>
      </c>
      <c r="C11" s="14" t="s">
        <v>515</v>
      </c>
      <c r="D11" s="41" t="s">
        <v>197</v>
      </c>
      <c r="E11" s="14">
        <v>52100</v>
      </c>
      <c r="F11" s="14">
        <v>8400</v>
      </c>
      <c r="G11" s="14">
        <v>9300</v>
      </c>
      <c r="H11" s="14">
        <v>10300</v>
      </c>
      <c r="I11" s="14">
        <v>11400</v>
      </c>
      <c r="J11" s="14">
        <v>12700</v>
      </c>
      <c r="K11" s="42" t="s">
        <v>518</v>
      </c>
      <c r="L11" s="43">
        <v>1100</v>
      </c>
      <c r="M11" s="44">
        <f t="shared" si="0"/>
        <v>9.472727272727273</v>
      </c>
    </row>
    <row r="12" spans="1:13" ht="56.25" customHeight="1">
      <c r="A12" s="45" t="s">
        <v>521</v>
      </c>
      <c r="B12" s="45" t="s">
        <v>514</v>
      </c>
      <c r="C12" s="14" t="s">
        <v>515</v>
      </c>
      <c r="D12" s="41" t="s">
        <v>197</v>
      </c>
      <c r="E12" s="14">
        <v>45000</v>
      </c>
      <c r="F12" s="14">
        <v>7000</v>
      </c>
      <c r="G12" s="14">
        <v>8000</v>
      </c>
      <c r="H12" s="14">
        <v>9000</v>
      </c>
      <c r="I12" s="14">
        <v>10000</v>
      </c>
      <c r="J12" s="14">
        <v>11000</v>
      </c>
      <c r="K12" s="42" t="s">
        <v>522</v>
      </c>
      <c r="L12" s="43">
        <v>1400</v>
      </c>
      <c r="M12" s="44">
        <f t="shared" si="0"/>
        <v>6.428571428571429</v>
      </c>
    </row>
    <row r="13" spans="1:13" ht="93" customHeight="1">
      <c r="A13" s="40" t="s">
        <v>524</v>
      </c>
      <c r="B13" s="40" t="s">
        <v>514</v>
      </c>
      <c r="C13" s="41" t="s">
        <v>515</v>
      </c>
      <c r="D13" s="41" t="s">
        <v>197</v>
      </c>
      <c r="E13" s="41">
        <v>132200</v>
      </c>
      <c r="F13" s="41">
        <v>21200</v>
      </c>
      <c r="G13" s="41">
        <v>23600</v>
      </c>
      <c r="H13" s="41">
        <v>26200</v>
      </c>
      <c r="I13" s="41">
        <v>29000</v>
      </c>
      <c r="J13" s="41">
        <v>32200</v>
      </c>
      <c r="K13" s="42" t="s">
        <v>525</v>
      </c>
      <c r="L13" s="43">
        <v>4300</v>
      </c>
      <c r="M13" s="44">
        <f t="shared" si="0"/>
        <v>6.148837209302326</v>
      </c>
    </row>
    <row r="14" spans="1:13" ht="43.5" customHeight="1">
      <c r="A14" s="45" t="s">
        <v>526</v>
      </c>
      <c r="B14" s="45" t="s">
        <v>514</v>
      </c>
      <c r="C14" s="14" t="s">
        <v>515</v>
      </c>
      <c r="D14" s="41" t="s">
        <v>197</v>
      </c>
      <c r="E14" s="14">
        <v>116600</v>
      </c>
      <c r="F14" s="14">
        <v>10700</v>
      </c>
      <c r="G14" s="14">
        <v>20800</v>
      </c>
      <c r="H14" s="14">
        <v>23100</v>
      </c>
      <c r="I14" s="14">
        <v>25600</v>
      </c>
      <c r="J14" s="14">
        <v>26400</v>
      </c>
      <c r="K14" s="42" t="s">
        <v>527</v>
      </c>
      <c r="L14" s="43">
        <v>3600</v>
      </c>
      <c r="M14" s="44">
        <f t="shared" si="0"/>
        <v>6.477777777777778</v>
      </c>
    </row>
    <row r="15" spans="1:13" ht="43.5" customHeight="1">
      <c r="A15" s="45" t="s">
        <v>528</v>
      </c>
      <c r="B15" s="45" t="s">
        <v>514</v>
      </c>
      <c r="C15" s="14" t="s">
        <v>515</v>
      </c>
      <c r="D15" s="41" t="s">
        <v>197</v>
      </c>
      <c r="E15" s="14">
        <v>15600</v>
      </c>
      <c r="F15" s="14">
        <v>2500</v>
      </c>
      <c r="G15" s="14">
        <v>2800</v>
      </c>
      <c r="H15" s="14">
        <v>3100</v>
      </c>
      <c r="I15" s="14">
        <v>3400</v>
      </c>
      <c r="J15" s="14">
        <v>3800</v>
      </c>
      <c r="K15" s="42" t="s">
        <v>527</v>
      </c>
      <c r="L15" s="43">
        <v>700</v>
      </c>
      <c r="M15" s="44">
        <f t="shared" si="0"/>
        <v>4.457142857142857</v>
      </c>
    </row>
    <row r="16" spans="1:13" ht="75" customHeight="1">
      <c r="A16" s="45" t="s">
        <v>531</v>
      </c>
      <c r="B16" s="45" t="s">
        <v>514</v>
      </c>
      <c r="C16" s="14" t="s">
        <v>515</v>
      </c>
      <c r="D16" s="41" t="s">
        <v>197</v>
      </c>
      <c r="E16" s="14">
        <v>12760</v>
      </c>
      <c r="F16" s="14">
        <v>2100</v>
      </c>
      <c r="G16" s="14">
        <v>2300</v>
      </c>
      <c r="H16" s="14">
        <v>2530</v>
      </c>
      <c r="I16" s="14">
        <v>2780</v>
      </c>
      <c r="J16" s="14">
        <v>3050</v>
      </c>
      <c r="K16" s="42" t="s">
        <v>532</v>
      </c>
      <c r="L16" s="43">
        <v>270</v>
      </c>
      <c r="M16" s="44" t="e">
        <f>#REF!/(#REF!*5)</f>
        <v>#REF!</v>
      </c>
    </row>
    <row r="17" spans="1:13" ht="85.5">
      <c r="A17" s="46" t="s">
        <v>534</v>
      </c>
      <c r="B17" s="46" t="s">
        <v>535</v>
      </c>
      <c r="C17" s="47" t="s">
        <v>515</v>
      </c>
      <c r="D17" s="41" t="s">
        <v>197</v>
      </c>
      <c r="E17" s="47">
        <v>36300</v>
      </c>
      <c r="F17" s="47">
        <v>5900</v>
      </c>
      <c r="G17" s="47">
        <v>6500</v>
      </c>
      <c r="H17" s="47">
        <v>7200</v>
      </c>
      <c r="I17" s="47">
        <v>7900</v>
      </c>
      <c r="J17" s="47">
        <v>8800</v>
      </c>
      <c r="K17" s="42" t="s">
        <v>536</v>
      </c>
      <c r="L17" s="43">
        <v>3200</v>
      </c>
      <c r="M17" s="44">
        <f aca="true" t="shared" si="1" ref="M17:M24">E16/(L16*5)</f>
        <v>9.451851851851853</v>
      </c>
    </row>
    <row r="18" spans="1:13" ht="93" customHeight="1">
      <c r="A18" s="45" t="s">
        <v>537</v>
      </c>
      <c r="B18" s="45" t="s">
        <v>535</v>
      </c>
      <c r="C18" s="14" t="s">
        <v>515</v>
      </c>
      <c r="D18" s="41" t="s">
        <v>197</v>
      </c>
      <c r="E18" s="14">
        <v>15100</v>
      </c>
      <c r="F18" s="14">
        <v>2400</v>
      </c>
      <c r="G18" s="14">
        <v>2700</v>
      </c>
      <c r="H18" s="14">
        <v>3000</v>
      </c>
      <c r="I18" s="14">
        <v>3300</v>
      </c>
      <c r="J18" s="14">
        <v>3700</v>
      </c>
      <c r="K18" s="42" t="s">
        <v>538</v>
      </c>
      <c r="L18" s="43">
        <v>1200</v>
      </c>
      <c r="M18" s="44">
        <f t="shared" si="1"/>
        <v>2.26875</v>
      </c>
    </row>
    <row r="19" spans="1:13" ht="66" customHeight="1">
      <c r="A19" s="45" t="s">
        <v>539</v>
      </c>
      <c r="B19" s="45" t="s">
        <v>535</v>
      </c>
      <c r="C19" s="14" t="s">
        <v>515</v>
      </c>
      <c r="D19" s="41" t="s">
        <v>197</v>
      </c>
      <c r="E19" s="14">
        <v>9100</v>
      </c>
      <c r="F19" s="14">
        <v>1500</v>
      </c>
      <c r="G19" s="14">
        <v>1600</v>
      </c>
      <c r="H19" s="14">
        <v>1800</v>
      </c>
      <c r="I19" s="14">
        <v>2000</v>
      </c>
      <c r="J19" s="14">
        <v>2200</v>
      </c>
      <c r="K19" s="42" t="s">
        <v>540</v>
      </c>
      <c r="L19" s="43">
        <v>600</v>
      </c>
      <c r="M19" s="44">
        <f t="shared" si="1"/>
        <v>2.5166666666666666</v>
      </c>
    </row>
    <row r="20" spans="1:13" ht="64.5" customHeight="1">
      <c r="A20" s="45" t="s">
        <v>541</v>
      </c>
      <c r="B20" s="45" t="s">
        <v>535</v>
      </c>
      <c r="C20" s="14" t="s">
        <v>515</v>
      </c>
      <c r="D20" s="41" t="s">
        <v>197</v>
      </c>
      <c r="E20" s="14">
        <v>12100</v>
      </c>
      <c r="F20" s="14">
        <v>2000</v>
      </c>
      <c r="G20" s="14">
        <v>2200</v>
      </c>
      <c r="H20" s="14">
        <v>2400</v>
      </c>
      <c r="I20" s="14">
        <v>2600</v>
      </c>
      <c r="J20" s="14">
        <v>2900</v>
      </c>
      <c r="K20" s="42" t="s">
        <v>542</v>
      </c>
      <c r="L20" s="43">
        <v>1400</v>
      </c>
      <c r="M20" s="44">
        <f t="shared" si="1"/>
        <v>3.033333333333333</v>
      </c>
    </row>
    <row r="21" spans="1:13" ht="57" customHeight="1">
      <c r="A21" s="46" t="s">
        <v>543</v>
      </c>
      <c r="B21" s="46" t="s">
        <v>535</v>
      </c>
      <c r="C21" s="47" t="s">
        <v>515</v>
      </c>
      <c r="D21" s="41" t="s">
        <v>197</v>
      </c>
      <c r="E21" s="47">
        <v>70000</v>
      </c>
      <c r="F21" s="47">
        <v>16000</v>
      </c>
      <c r="G21" s="47">
        <v>18000</v>
      </c>
      <c r="H21" s="47">
        <v>11000</v>
      </c>
      <c r="I21" s="47">
        <v>12000</v>
      </c>
      <c r="J21" s="47">
        <v>13000</v>
      </c>
      <c r="K21" s="42" t="s">
        <v>544</v>
      </c>
      <c r="L21" s="43">
        <v>1600</v>
      </c>
      <c r="M21" s="44">
        <f t="shared" si="1"/>
        <v>1.7285714285714286</v>
      </c>
    </row>
    <row r="22" spans="1:13" ht="34.5" customHeight="1">
      <c r="A22" s="46" t="s">
        <v>545</v>
      </c>
      <c r="B22" s="46" t="s">
        <v>535</v>
      </c>
      <c r="C22" s="47" t="s">
        <v>515</v>
      </c>
      <c r="D22" s="41" t="s">
        <v>197</v>
      </c>
      <c r="E22" s="47">
        <v>4000</v>
      </c>
      <c r="F22" s="47">
        <v>600</v>
      </c>
      <c r="G22" s="47">
        <v>700</v>
      </c>
      <c r="H22" s="47">
        <v>800</v>
      </c>
      <c r="I22" s="47">
        <v>900</v>
      </c>
      <c r="J22" s="47">
        <v>1000</v>
      </c>
      <c r="K22" s="42" t="s">
        <v>546</v>
      </c>
      <c r="L22" s="43">
        <v>60</v>
      </c>
      <c r="M22" s="44">
        <f t="shared" si="1"/>
        <v>8.75</v>
      </c>
    </row>
    <row r="23" spans="1:13" ht="50.25" customHeight="1">
      <c r="A23" s="46" t="s">
        <v>559</v>
      </c>
      <c r="B23" s="46" t="s">
        <v>535</v>
      </c>
      <c r="C23" s="47" t="s">
        <v>515</v>
      </c>
      <c r="D23" s="41" t="s">
        <v>197</v>
      </c>
      <c r="E23" s="47">
        <v>6000</v>
      </c>
      <c r="F23" s="47">
        <v>1000</v>
      </c>
      <c r="G23" s="47">
        <v>1100</v>
      </c>
      <c r="H23" s="47">
        <v>1200</v>
      </c>
      <c r="I23" s="47">
        <v>1300</v>
      </c>
      <c r="J23" s="47">
        <v>1400</v>
      </c>
      <c r="K23" s="42" t="s">
        <v>547</v>
      </c>
      <c r="L23" s="43">
        <v>167</v>
      </c>
      <c r="M23" s="44">
        <f t="shared" si="1"/>
        <v>13.333333333333334</v>
      </c>
    </row>
    <row r="24" spans="1:13" ht="65.25" customHeight="1">
      <c r="A24" s="46" t="s">
        <v>549</v>
      </c>
      <c r="B24" s="46" t="s">
        <v>514</v>
      </c>
      <c r="C24" s="14" t="s">
        <v>515</v>
      </c>
      <c r="D24" s="41" t="s">
        <v>197</v>
      </c>
      <c r="E24" s="14">
        <v>72400</v>
      </c>
      <c r="F24" s="14">
        <v>13800</v>
      </c>
      <c r="G24" s="14">
        <v>14200</v>
      </c>
      <c r="H24" s="14">
        <v>14500</v>
      </c>
      <c r="I24" s="14">
        <v>14700</v>
      </c>
      <c r="J24" s="14">
        <v>15200</v>
      </c>
      <c r="K24" s="42" t="s">
        <v>550</v>
      </c>
      <c r="L24" s="43">
        <v>6000</v>
      </c>
      <c r="M24" s="44">
        <f t="shared" si="1"/>
        <v>7.18562874251497</v>
      </c>
    </row>
    <row r="25" spans="1:13" ht="76.5" customHeight="1">
      <c r="A25" s="46" t="s">
        <v>618</v>
      </c>
      <c r="B25" s="46" t="s">
        <v>514</v>
      </c>
      <c r="C25" s="14" t="s">
        <v>515</v>
      </c>
      <c r="D25" s="41" t="s">
        <v>197</v>
      </c>
      <c r="E25" s="14">
        <v>10400</v>
      </c>
      <c r="F25" s="14">
        <v>1600</v>
      </c>
      <c r="G25" s="14">
        <v>1900</v>
      </c>
      <c r="H25" s="14">
        <v>2000</v>
      </c>
      <c r="I25" s="14">
        <v>2300</v>
      </c>
      <c r="J25" s="14">
        <v>2600</v>
      </c>
      <c r="K25" s="42" t="s">
        <v>551</v>
      </c>
      <c r="L25" s="43">
        <v>1060</v>
      </c>
      <c r="M25" s="44"/>
    </row>
    <row r="26" spans="1:13" ht="69" customHeight="1">
      <c r="A26" s="46" t="s">
        <v>552</v>
      </c>
      <c r="B26" s="46" t="s">
        <v>514</v>
      </c>
      <c r="C26" s="14" t="s">
        <v>515</v>
      </c>
      <c r="D26" s="41" t="s">
        <v>197</v>
      </c>
      <c r="E26" s="14">
        <v>61600</v>
      </c>
      <c r="F26" s="14">
        <v>11900</v>
      </c>
      <c r="G26" s="14">
        <v>12100</v>
      </c>
      <c r="H26" s="14">
        <v>12300</v>
      </c>
      <c r="I26" s="14">
        <v>12500</v>
      </c>
      <c r="J26" s="14">
        <v>12800</v>
      </c>
      <c r="K26" s="42" t="s">
        <v>553</v>
      </c>
      <c r="L26" s="43">
        <v>4500</v>
      </c>
      <c r="M26" s="44">
        <f>E24/(L24*5)</f>
        <v>2.4133333333333336</v>
      </c>
    </row>
    <row r="27" spans="1:13" ht="69.75" customHeight="1">
      <c r="A27" s="46" t="s">
        <v>619</v>
      </c>
      <c r="B27" s="46" t="s">
        <v>514</v>
      </c>
      <c r="C27" s="14" t="s">
        <v>515</v>
      </c>
      <c r="D27" s="41" t="s">
        <v>197</v>
      </c>
      <c r="E27" s="14">
        <v>555000</v>
      </c>
      <c r="F27" s="14">
        <v>91000</v>
      </c>
      <c r="G27" s="14">
        <v>100000</v>
      </c>
      <c r="H27" s="14">
        <v>110000</v>
      </c>
      <c r="I27" s="14">
        <v>121000</v>
      </c>
      <c r="J27" s="14">
        <v>133000</v>
      </c>
      <c r="K27" s="42" t="s">
        <v>554</v>
      </c>
      <c r="L27" s="43">
        <v>9100</v>
      </c>
      <c r="M27" s="44">
        <f>E25/(L25*5)</f>
        <v>1.9622641509433962</v>
      </c>
    </row>
    <row r="28" spans="1:13" ht="69.75" customHeight="1">
      <c r="A28" s="46" t="s">
        <v>617</v>
      </c>
      <c r="B28" s="46" t="s">
        <v>514</v>
      </c>
      <c r="C28" s="14" t="s">
        <v>515</v>
      </c>
      <c r="D28" s="41" t="s">
        <v>197</v>
      </c>
      <c r="E28" s="14">
        <v>427000</v>
      </c>
      <c r="F28" s="14">
        <v>70000</v>
      </c>
      <c r="G28" s="14">
        <v>77000</v>
      </c>
      <c r="H28" s="14">
        <v>85000</v>
      </c>
      <c r="I28" s="14">
        <v>93000</v>
      </c>
      <c r="J28" s="14">
        <v>102000</v>
      </c>
      <c r="K28" s="42" t="s">
        <v>555</v>
      </c>
      <c r="L28" s="43">
        <v>3500</v>
      </c>
      <c r="M28" s="44">
        <f>E26/(L26*5)</f>
        <v>2.7377777777777776</v>
      </c>
    </row>
    <row r="29" spans="1:13" ht="57.75" customHeight="1">
      <c r="A29" s="46" t="s">
        <v>558</v>
      </c>
      <c r="B29" s="46" t="s">
        <v>514</v>
      </c>
      <c r="C29" s="14" t="s">
        <v>515</v>
      </c>
      <c r="D29" s="41" t="s">
        <v>197</v>
      </c>
      <c r="E29" s="14">
        <v>11400</v>
      </c>
      <c r="F29" s="14">
        <v>2500</v>
      </c>
      <c r="G29" s="14">
        <v>2700</v>
      </c>
      <c r="H29" s="14">
        <v>2800</v>
      </c>
      <c r="I29" s="14">
        <v>2900</v>
      </c>
      <c r="J29" s="14">
        <v>3000</v>
      </c>
      <c r="K29" s="42" t="s">
        <v>556</v>
      </c>
      <c r="L29" s="43">
        <v>295</v>
      </c>
      <c r="M29" s="44">
        <f>E27/(L27*5)</f>
        <v>12.197802197802197</v>
      </c>
    </row>
    <row r="30" spans="1:13" ht="15.75">
      <c r="A30" s="48" t="s">
        <v>557</v>
      </c>
      <c r="B30" s="48"/>
      <c r="C30" s="49"/>
      <c r="D30" s="49"/>
      <c r="E30" s="120">
        <v>1739660</v>
      </c>
      <c r="F30" s="120">
        <v>289500</v>
      </c>
      <c r="G30" s="120">
        <v>321100</v>
      </c>
      <c r="H30" s="120">
        <v>343330</v>
      </c>
      <c r="I30" s="120">
        <v>374580</v>
      </c>
      <c r="J30" s="120">
        <v>410550</v>
      </c>
      <c r="K30" s="121"/>
      <c r="L30" s="120">
        <v>41452</v>
      </c>
      <c r="M30" s="44">
        <f>E28/(L28*5)</f>
        <v>24.4</v>
      </c>
    </row>
    <row r="31" spans="12:13" ht="12.75">
      <c r="L31" s="50"/>
      <c r="M31" s="50"/>
    </row>
    <row r="32" spans="12:13" ht="12.75">
      <c r="L32" s="50"/>
      <c r="M32" s="50"/>
    </row>
    <row r="33" spans="12:13" ht="12.75">
      <c r="L33" s="50"/>
      <c r="M33" s="50"/>
    </row>
    <row r="34" spans="12:13" ht="12.75">
      <c r="L34" s="50"/>
      <c r="M34" s="50"/>
    </row>
    <row r="35" ht="12.75">
      <c r="M35" s="50"/>
    </row>
    <row r="36" ht="12.75">
      <c r="M36" s="50"/>
    </row>
  </sheetData>
  <sheetProtection/>
  <mergeCells count="11">
    <mergeCell ref="A3:L3"/>
    <mergeCell ref="F2:L2"/>
    <mergeCell ref="I1:L1"/>
    <mergeCell ref="L4:L6"/>
    <mergeCell ref="M4:M6"/>
    <mergeCell ref="E4:J4"/>
    <mergeCell ref="K4:K6"/>
    <mergeCell ref="C4:C6"/>
    <mergeCell ref="B4:B6"/>
    <mergeCell ref="A4:A6"/>
    <mergeCell ref="D4:D6"/>
  </mergeCells>
  <printOptions/>
  <pageMargins left="0.67" right="0.16" top="0.51" bottom="0.27" header="0.35" footer="0.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zoomScalePageLayoutView="0" workbookViewId="0" topLeftCell="A1">
      <selection activeCell="K5" sqref="K5"/>
    </sheetView>
  </sheetViews>
  <sheetFormatPr defaultColWidth="9.140625" defaultRowHeight="12.75"/>
  <cols>
    <col min="1" max="1" width="3.7109375" style="0" customWidth="1"/>
    <col min="2" max="2" width="21.140625" style="0" customWidth="1"/>
    <col min="3" max="3" width="20.00390625" style="0" customWidth="1"/>
    <col min="5" max="5" width="6.421875" style="0" customWidth="1"/>
    <col min="6" max="6" width="6.57421875" style="0" customWidth="1"/>
    <col min="7" max="7" width="7.28125" style="0" customWidth="1"/>
    <col min="8" max="9" width="6.8515625" style="0" customWidth="1"/>
  </cols>
  <sheetData>
    <row r="1" spans="3:9" ht="32.25" customHeight="1">
      <c r="C1" s="150" t="s">
        <v>13</v>
      </c>
      <c r="D1" s="151"/>
      <c r="E1" s="151"/>
      <c r="F1" s="151"/>
      <c r="G1" s="151"/>
      <c r="H1" s="151"/>
      <c r="I1" s="151"/>
    </row>
    <row r="2" spans="3:9" ht="32.25" customHeight="1">
      <c r="C2" s="122"/>
      <c r="D2" s="119"/>
      <c r="E2" s="119"/>
      <c r="F2" s="119"/>
      <c r="G2" s="119"/>
      <c r="H2" s="119"/>
      <c r="I2" s="119"/>
    </row>
    <row r="3" spans="1:9" ht="12.75">
      <c r="A3" s="132" t="s">
        <v>40</v>
      </c>
      <c r="B3" s="132"/>
      <c r="C3" s="132"/>
      <c r="D3" s="132"/>
      <c r="E3" s="132"/>
      <c r="F3" s="132"/>
      <c r="G3" s="132"/>
      <c r="H3" s="132"/>
      <c r="I3" s="132"/>
    </row>
    <row r="4" spans="1:9" ht="12.75">
      <c r="A4" s="133" t="s">
        <v>560</v>
      </c>
      <c r="B4" s="133"/>
      <c r="C4" s="133"/>
      <c r="D4" s="133"/>
      <c r="E4" s="133"/>
      <c r="F4" s="133"/>
      <c r="G4" s="133"/>
      <c r="H4" s="133"/>
      <c r="I4" s="133"/>
    </row>
    <row r="5" spans="1:9" ht="12.75">
      <c r="A5" s="133" t="s">
        <v>12</v>
      </c>
      <c r="B5" s="133"/>
      <c r="C5" s="133"/>
      <c r="D5" s="133"/>
      <c r="E5" s="133"/>
      <c r="F5" s="133"/>
      <c r="G5" s="133"/>
      <c r="H5" s="133"/>
      <c r="I5" s="133"/>
    </row>
    <row r="6" spans="1:9" ht="12.75">
      <c r="A6" s="134" t="s">
        <v>328</v>
      </c>
      <c r="B6" s="134"/>
      <c r="C6" s="134"/>
      <c r="D6" s="134"/>
      <c r="E6" s="134"/>
      <c r="F6" s="134"/>
      <c r="G6" s="134"/>
      <c r="H6" s="134"/>
      <c r="I6" s="134"/>
    </row>
    <row r="7" ht="12.75" hidden="1">
      <c r="A7" t="s">
        <v>561</v>
      </c>
    </row>
    <row r="8" spans="1:9" ht="51" customHeight="1">
      <c r="A8" s="146" t="s">
        <v>506</v>
      </c>
      <c r="B8" s="146" t="s">
        <v>562</v>
      </c>
      <c r="C8" s="146" t="s">
        <v>563</v>
      </c>
      <c r="D8" s="146" t="s">
        <v>564</v>
      </c>
      <c r="E8" s="146"/>
      <c r="F8" s="146"/>
      <c r="G8" s="146"/>
      <c r="H8" s="146"/>
      <c r="I8" s="146"/>
    </row>
    <row r="9" spans="1:9" ht="12.75">
      <c r="A9" s="146"/>
      <c r="B9" s="146"/>
      <c r="C9" s="146"/>
      <c r="D9" s="146" t="s">
        <v>80</v>
      </c>
      <c r="E9" s="146" t="s">
        <v>565</v>
      </c>
      <c r="F9" s="146"/>
      <c r="G9" s="146"/>
      <c r="H9" s="146"/>
      <c r="I9" s="146"/>
    </row>
    <row r="10" spans="1:9" ht="12.75">
      <c r="A10" s="146"/>
      <c r="B10" s="146"/>
      <c r="C10" s="146"/>
      <c r="D10" s="146"/>
      <c r="E10" s="14">
        <v>2011</v>
      </c>
      <c r="F10" s="14">
        <v>2012</v>
      </c>
      <c r="G10" s="14">
        <v>2013</v>
      </c>
      <c r="H10" s="14">
        <v>2014</v>
      </c>
      <c r="I10" s="14">
        <v>2015</v>
      </c>
    </row>
    <row r="11" spans="1:9" ht="12.75">
      <c r="A11" s="65">
        <v>1</v>
      </c>
      <c r="B11" s="38">
        <v>2</v>
      </c>
      <c r="C11" s="38">
        <v>4</v>
      </c>
      <c r="D11" s="14"/>
      <c r="E11" s="14"/>
      <c r="F11" s="14"/>
      <c r="G11" s="14"/>
      <c r="H11" s="14"/>
      <c r="I11" s="14"/>
    </row>
    <row r="12" spans="1:9" ht="12.75">
      <c r="A12" s="20">
        <v>1</v>
      </c>
      <c r="B12" s="3" t="s">
        <v>566</v>
      </c>
      <c r="C12" s="3" t="s">
        <v>567</v>
      </c>
      <c r="D12" s="25" t="s">
        <v>141</v>
      </c>
      <c r="E12" s="25" t="s">
        <v>142</v>
      </c>
      <c r="F12" s="25">
        <v>3</v>
      </c>
      <c r="G12" s="25" t="s">
        <v>143</v>
      </c>
      <c r="H12" s="25" t="s">
        <v>142</v>
      </c>
      <c r="I12" s="25"/>
    </row>
    <row r="13" spans="1:9" ht="12.75">
      <c r="A13" s="20"/>
      <c r="B13" s="3"/>
      <c r="C13" s="3" t="s">
        <v>568</v>
      </c>
      <c r="D13" s="25"/>
      <c r="E13" s="25"/>
      <c r="F13" s="25"/>
      <c r="G13" s="25"/>
      <c r="H13" s="25"/>
      <c r="I13" s="25"/>
    </row>
    <row r="14" spans="1:9" ht="12.75">
      <c r="A14" s="20">
        <v>2</v>
      </c>
      <c r="B14" s="3" t="s">
        <v>569</v>
      </c>
      <c r="C14" s="3" t="s">
        <v>567</v>
      </c>
      <c r="D14" s="25" t="s">
        <v>144</v>
      </c>
      <c r="E14" s="25" t="s">
        <v>142</v>
      </c>
      <c r="F14" s="25" t="s">
        <v>145</v>
      </c>
      <c r="G14" s="25" t="s">
        <v>145</v>
      </c>
      <c r="H14" s="25" t="s">
        <v>145</v>
      </c>
      <c r="I14" s="25" t="s">
        <v>146</v>
      </c>
    </row>
    <row r="15" spans="1:9" ht="12.75">
      <c r="A15" s="20"/>
      <c r="B15" s="3"/>
      <c r="C15" s="3" t="s">
        <v>568</v>
      </c>
      <c r="D15" s="25"/>
      <c r="E15" s="25"/>
      <c r="F15" s="25"/>
      <c r="G15" s="25"/>
      <c r="H15" s="25"/>
      <c r="I15" s="25"/>
    </row>
    <row r="16" spans="1:9" ht="12.75">
      <c r="A16" s="20">
        <v>3</v>
      </c>
      <c r="B16" s="3" t="s">
        <v>570</v>
      </c>
      <c r="C16" s="3" t="s">
        <v>567</v>
      </c>
      <c r="D16" s="25" t="s">
        <v>147</v>
      </c>
      <c r="E16" s="25" t="s">
        <v>148</v>
      </c>
      <c r="F16" s="25" t="s">
        <v>146</v>
      </c>
      <c r="G16" s="25" t="s">
        <v>146</v>
      </c>
      <c r="H16" s="25" t="s">
        <v>146</v>
      </c>
      <c r="I16" s="25" t="s">
        <v>146</v>
      </c>
    </row>
    <row r="17" spans="1:9" ht="12.75">
      <c r="A17" s="20"/>
      <c r="B17" s="3"/>
      <c r="C17" s="3" t="s">
        <v>568</v>
      </c>
      <c r="D17" s="25"/>
      <c r="E17" s="25"/>
      <c r="F17" s="25"/>
      <c r="G17" s="25"/>
      <c r="H17" s="25"/>
      <c r="I17" s="25"/>
    </row>
    <row r="18" spans="1:9" ht="12.75">
      <c r="A18" s="20">
        <v>4</v>
      </c>
      <c r="B18" s="3" t="s">
        <v>571</v>
      </c>
      <c r="C18" s="3" t="s">
        <v>567</v>
      </c>
      <c r="D18" s="25" t="s">
        <v>149</v>
      </c>
      <c r="E18" s="25" t="s">
        <v>150</v>
      </c>
      <c r="F18" s="25" t="s">
        <v>146</v>
      </c>
      <c r="G18" s="25" t="s">
        <v>146</v>
      </c>
      <c r="H18" s="25"/>
      <c r="I18" s="25"/>
    </row>
    <row r="19" spans="1:9" ht="12.75">
      <c r="A19" s="20"/>
      <c r="B19" s="3"/>
      <c r="C19" s="3" t="s">
        <v>568</v>
      </c>
      <c r="D19" s="25"/>
      <c r="E19" s="25"/>
      <c r="F19" s="25"/>
      <c r="G19" s="25"/>
      <c r="H19" s="25"/>
      <c r="I19" s="25"/>
    </row>
    <row r="20" spans="1:9" ht="12.75">
      <c r="A20" s="20">
        <v>5</v>
      </c>
      <c r="B20" s="3" t="s">
        <v>572</v>
      </c>
      <c r="C20" s="3" t="s">
        <v>567</v>
      </c>
      <c r="D20" s="25" t="s">
        <v>143</v>
      </c>
      <c r="E20" s="25" t="s">
        <v>145</v>
      </c>
      <c r="F20" s="25" t="s">
        <v>146</v>
      </c>
      <c r="G20" s="25"/>
      <c r="H20" s="25"/>
      <c r="I20" s="25"/>
    </row>
    <row r="21" spans="1:9" ht="12.75">
      <c r="A21" s="20"/>
      <c r="B21" s="3"/>
      <c r="C21" s="3" t="s">
        <v>568</v>
      </c>
      <c r="D21" s="25"/>
      <c r="E21" s="25"/>
      <c r="F21" s="25"/>
      <c r="G21" s="25"/>
      <c r="H21" s="25"/>
      <c r="I21" s="25"/>
    </row>
    <row r="22" spans="1:9" ht="12.75">
      <c r="A22" s="20">
        <v>6</v>
      </c>
      <c r="B22" s="3" t="s">
        <v>573</v>
      </c>
      <c r="C22" s="3" t="s">
        <v>567</v>
      </c>
      <c r="D22" s="25" t="s">
        <v>149</v>
      </c>
      <c r="E22" s="25" t="s">
        <v>150</v>
      </c>
      <c r="F22" s="25" t="s">
        <v>146</v>
      </c>
      <c r="G22" s="25" t="s">
        <v>146</v>
      </c>
      <c r="H22" s="25"/>
      <c r="I22" s="25"/>
    </row>
    <row r="23" spans="1:9" ht="12.75">
      <c r="A23" s="20"/>
      <c r="B23" s="3"/>
      <c r="C23" s="3" t="s">
        <v>568</v>
      </c>
      <c r="D23" s="25"/>
      <c r="E23" s="25"/>
      <c r="F23" s="25"/>
      <c r="G23" s="25"/>
      <c r="H23" s="25"/>
      <c r="I23" s="25"/>
    </row>
    <row r="24" spans="1:9" ht="25.5">
      <c r="A24" s="20">
        <v>7</v>
      </c>
      <c r="B24" s="5" t="s">
        <v>574</v>
      </c>
      <c r="C24" s="3" t="s">
        <v>568</v>
      </c>
      <c r="D24" s="25" t="s">
        <v>151</v>
      </c>
      <c r="E24" s="25" t="s">
        <v>145</v>
      </c>
      <c r="F24" s="25" t="s">
        <v>145</v>
      </c>
      <c r="G24" s="25">
        <v>2</v>
      </c>
      <c r="H24" s="25" t="s">
        <v>152</v>
      </c>
      <c r="I24" s="25" t="s">
        <v>152</v>
      </c>
    </row>
    <row r="25" spans="1:9" ht="25.5">
      <c r="A25" s="20">
        <v>8</v>
      </c>
      <c r="B25" s="5" t="s">
        <v>575</v>
      </c>
      <c r="C25" s="3" t="s">
        <v>568</v>
      </c>
      <c r="D25" s="25" t="s">
        <v>153</v>
      </c>
      <c r="E25" s="25" t="s">
        <v>144</v>
      </c>
      <c r="F25" s="25" t="s">
        <v>148</v>
      </c>
      <c r="G25" s="25" t="s">
        <v>148</v>
      </c>
      <c r="H25" s="25" t="s">
        <v>148</v>
      </c>
      <c r="I25" s="25" t="s">
        <v>148</v>
      </c>
    </row>
    <row r="26" spans="1:9" ht="12.75">
      <c r="A26" s="20">
        <v>9</v>
      </c>
      <c r="B26" s="3" t="s">
        <v>576</v>
      </c>
      <c r="C26" s="3" t="s">
        <v>568</v>
      </c>
      <c r="D26" s="25" t="s">
        <v>154</v>
      </c>
      <c r="E26" s="25" t="s">
        <v>148</v>
      </c>
      <c r="F26" s="25" t="s">
        <v>150</v>
      </c>
      <c r="G26" s="25" t="s">
        <v>142</v>
      </c>
      <c r="H26" s="25" t="s">
        <v>146</v>
      </c>
      <c r="I26" s="25" t="s">
        <v>146</v>
      </c>
    </row>
    <row r="27" spans="1:9" ht="12.75">
      <c r="A27" s="20">
        <v>10</v>
      </c>
      <c r="B27" s="3" t="s">
        <v>577</v>
      </c>
      <c r="C27" s="3" t="s">
        <v>568</v>
      </c>
      <c r="D27" s="25" t="s">
        <v>155</v>
      </c>
      <c r="E27" s="25" t="s">
        <v>150</v>
      </c>
      <c r="F27" s="25" t="s">
        <v>148</v>
      </c>
      <c r="G27" s="25" t="s">
        <v>148</v>
      </c>
      <c r="H27" s="25" t="s">
        <v>145</v>
      </c>
      <c r="I27" s="25" t="s">
        <v>145</v>
      </c>
    </row>
    <row r="28" spans="1:9" ht="12.75">
      <c r="A28" s="20">
        <v>11</v>
      </c>
      <c r="B28" s="3" t="s">
        <v>578</v>
      </c>
      <c r="C28" s="3" t="s">
        <v>568</v>
      </c>
      <c r="D28" s="25" t="s">
        <v>156</v>
      </c>
      <c r="E28" s="25" t="s">
        <v>142</v>
      </c>
      <c r="F28" s="25" t="s">
        <v>145</v>
      </c>
      <c r="G28" s="25" t="s">
        <v>145</v>
      </c>
      <c r="H28" s="25" t="s">
        <v>145</v>
      </c>
      <c r="I28" s="25" t="s">
        <v>145</v>
      </c>
    </row>
    <row r="29" spans="1:9" ht="17.25" customHeight="1">
      <c r="A29" s="20">
        <v>12</v>
      </c>
      <c r="B29" s="66" t="s">
        <v>579</v>
      </c>
      <c r="C29" s="3" t="s">
        <v>568</v>
      </c>
      <c r="D29" s="25" t="s">
        <v>157</v>
      </c>
      <c r="E29" s="25" t="s">
        <v>150</v>
      </c>
      <c r="F29" s="25" t="s">
        <v>142</v>
      </c>
      <c r="G29" s="25" t="s">
        <v>145</v>
      </c>
      <c r="H29" s="25" t="s">
        <v>145</v>
      </c>
      <c r="I29" s="25" t="s">
        <v>145</v>
      </c>
    </row>
    <row r="31" spans="2:7" ht="12.75" hidden="1">
      <c r="B31" t="s">
        <v>580</v>
      </c>
      <c r="G31" t="s">
        <v>581</v>
      </c>
    </row>
    <row r="32" ht="12.75" hidden="1"/>
    <row r="33" ht="12.75" hidden="1">
      <c r="B33" t="s">
        <v>582</v>
      </c>
    </row>
    <row r="34" ht="12.75" hidden="1">
      <c r="B34" t="s">
        <v>583</v>
      </c>
    </row>
  </sheetData>
  <sheetProtection/>
  <mergeCells count="11">
    <mergeCell ref="A6:I6"/>
    <mergeCell ref="A8:A10"/>
    <mergeCell ref="D8:I8"/>
    <mergeCell ref="C1:I1"/>
    <mergeCell ref="A3:I3"/>
    <mergeCell ref="A4:I4"/>
    <mergeCell ref="A5:I5"/>
    <mergeCell ref="E9:I9"/>
    <mergeCell ref="D9:D10"/>
    <mergeCell ref="C8:C10"/>
    <mergeCell ref="B8:B10"/>
  </mergeCells>
  <printOptions/>
  <pageMargins left="0.62" right="0.16" top="0.47" bottom="0.37" header="0.28" footer="0.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1" sqref="F1:I1"/>
    </sheetView>
  </sheetViews>
  <sheetFormatPr defaultColWidth="9.140625" defaultRowHeight="12.75"/>
  <cols>
    <col min="1" max="1" width="37.00390625" style="0" customWidth="1"/>
    <col min="2" max="2" width="20.421875" style="0" customWidth="1"/>
    <col min="3" max="3" width="10.8515625" style="0" customWidth="1"/>
    <col min="4" max="4" width="11.00390625" style="0" customWidth="1"/>
    <col min="5" max="5" width="9.8515625" style="0" customWidth="1"/>
    <col min="6" max="6" width="12.28125" style="0" customWidth="1"/>
    <col min="7" max="7" width="10.28125" style="0" customWidth="1"/>
    <col min="8" max="8" width="10.00390625" style="0" customWidth="1"/>
    <col min="9" max="9" width="9.8515625" style="0" customWidth="1"/>
  </cols>
  <sheetData>
    <row r="1" spans="6:9" ht="12.75">
      <c r="F1" s="151" t="s">
        <v>330</v>
      </c>
      <c r="G1" s="151"/>
      <c r="H1" s="151"/>
      <c r="I1" s="151"/>
    </row>
    <row r="2" spans="6:9" ht="12.75">
      <c r="F2" s="151" t="s">
        <v>465</v>
      </c>
      <c r="G2" s="151"/>
      <c r="H2" s="151"/>
      <c r="I2" s="151"/>
    </row>
    <row r="3" spans="6:9" ht="26.25" customHeight="1">
      <c r="F3" s="124" t="s">
        <v>132</v>
      </c>
      <c r="G3" s="151"/>
      <c r="H3" s="151"/>
      <c r="I3" s="151"/>
    </row>
    <row r="4" spans="1:9" ht="36" customHeight="1">
      <c r="A4" s="135" t="s">
        <v>38</v>
      </c>
      <c r="B4" s="136"/>
      <c r="C4" s="136"/>
      <c r="D4" s="136"/>
      <c r="E4" s="136"/>
      <c r="F4" s="136"/>
      <c r="G4" s="136"/>
      <c r="H4" s="136"/>
      <c r="I4" s="136"/>
    </row>
    <row r="5" spans="1:9" ht="51">
      <c r="A5" s="14" t="s">
        <v>466</v>
      </c>
      <c r="B5" s="38" t="s">
        <v>467</v>
      </c>
      <c r="C5" s="38" t="s">
        <v>106</v>
      </c>
      <c r="D5" s="18" t="s">
        <v>105</v>
      </c>
      <c r="E5" s="43" t="s">
        <v>370</v>
      </c>
      <c r="F5" s="43" t="s">
        <v>373</v>
      </c>
      <c r="G5" s="43" t="s">
        <v>371</v>
      </c>
      <c r="H5" s="43" t="s">
        <v>590</v>
      </c>
      <c r="I5" s="43" t="s">
        <v>591</v>
      </c>
    </row>
    <row r="6" spans="1:9" ht="30">
      <c r="A6" s="51" t="s">
        <v>228</v>
      </c>
      <c r="B6" s="52" t="s">
        <v>229</v>
      </c>
      <c r="C6" s="53"/>
      <c r="D6" s="54">
        <v>13143</v>
      </c>
      <c r="E6" s="54">
        <v>13143</v>
      </c>
      <c r="F6" s="52"/>
      <c r="G6" s="52"/>
      <c r="H6" s="52"/>
      <c r="I6" s="52"/>
    </row>
    <row r="7" spans="1:9" ht="30">
      <c r="A7" s="51" t="s">
        <v>230</v>
      </c>
      <c r="B7" s="52" t="s">
        <v>229</v>
      </c>
      <c r="C7" s="53">
        <v>20</v>
      </c>
      <c r="D7" s="54">
        <v>6857.14</v>
      </c>
      <c r="E7" s="52"/>
      <c r="F7" s="54">
        <v>2857.14</v>
      </c>
      <c r="G7" s="52">
        <v>2285.72</v>
      </c>
      <c r="H7" s="52">
        <v>1714.28</v>
      </c>
      <c r="I7" s="52"/>
    </row>
    <row r="8" spans="1:9" ht="15">
      <c r="A8" s="51" t="s">
        <v>231</v>
      </c>
      <c r="B8" s="52" t="s">
        <v>229</v>
      </c>
      <c r="C8" s="53">
        <v>10</v>
      </c>
      <c r="D8" s="54">
        <v>3428.57</v>
      </c>
      <c r="E8" s="52"/>
      <c r="F8" s="54">
        <v>857.14</v>
      </c>
      <c r="G8" s="52">
        <v>1428.57</v>
      </c>
      <c r="H8" s="52">
        <v>1142.86</v>
      </c>
      <c r="I8" s="52"/>
    </row>
    <row r="9" spans="1:9" ht="15">
      <c r="A9" s="51" t="s">
        <v>232</v>
      </c>
      <c r="B9" s="52" t="s">
        <v>229</v>
      </c>
      <c r="C9" s="53">
        <v>16.5</v>
      </c>
      <c r="D9" s="54">
        <v>5657.14</v>
      </c>
      <c r="E9" s="52"/>
      <c r="F9" s="52"/>
      <c r="G9" s="54"/>
      <c r="H9" s="52">
        <v>2857.14</v>
      </c>
      <c r="I9" s="52">
        <v>2800</v>
      </c>
    </row>
    <row r="10" spans="1:9" ht="15">
      <c r="A10" s="51" t="s">
        <v>233</v>
      </c>
      <c r="B10" s="52" t="s">
        <v>229</v>
      </c>
      <c r="C10" s="53">
        <v>19.5</v>
      </c>
      <c r="D10" s="54">
        <v>6685.71</v>
      </c>
      <c r="E10" s="54"/>
      <c r="F10" s="54">
        <v>2857.14</v>
      </c>
      <c r="G10" s="52">
        <v>2000</v>
      </c>
      <c r="H10" s="52">
        <v>1828.57</v>
      </c>
      <c r="I10" s="52"/>
    </row>
    <row r="11" spans="1:9" ht="15">
      <c r="A11" s="51" t="s">
        <v>234</v>
      </c>
      <c r="B11" s="52" t="s">
        <v>229</v>
      </c>
      <c r="C11" s="53">
        <v>10.5</v>
      </c>
      <c r="D11" s="54">
        <v>3600</v>
      </c>
      <c r="E11" s="52"/>
      <c r="F11" s="52"/>
      <c r="G11" s="54"/>
      <c r="H11" s="52"/>
      <c r="I11" s="52">
        <v>3600</v>
      </c>
    </row>
    <row r="12" spans="1:9" ht="15">
      <c r="A12" s="51" t="s">
        <v>235</v>
      </c>
      <c r="B12" s="52" t="s">
        <v>229</v>
      </c>
      <c r="C12" s="53">
        <v>12.8</v>
      </c>
      <c r="D12" s="52">
        <v>4371.42</v>
      </c>
      <c r="E12" s="52"/>
      <c r="F12" s="52"/>
      <c r="G12" s="54">
        <v>1428.57</v>
      </c>
      <c r="H12" s="52">
        <v>1514.28</v>
      </c>
      <c r="I12" s="52">
        <v>1428.57</v>
      </c>
    </row>
    <row r="13" spans="1:9" ht="15">
      <c r="A13" s="51" t="s">
        <v>236</v>
      </c>
      <c r="B13" s="52" t="s">
        <v>229</v>
      </c>
      <c r="C13" s="53">
        <v>9</v>
      </c>
      <c r="D13" s="54">
        <v>3085.71</v>
      </c>
      <c r="E13" s="54"/>
      <c r="F13" s="52"/>
      <c r="G13" s="52">
        <v>1657.14</v>
      </c>
      <c r="H13" s="52"/>
      <c r="I13" s="52">
        <v>1428.57</v>
      </c>
    </row>
    <row r="14" spans="1:9" ht="30">
      <c r="A14" s="51" t="s">
        <v>237</v>
      </c>
      <c r="B14" s="52" t="s">
        <v>229</v>
      </c>
      <c r="C14" s="53">
        <v>25.7</v>
      </c>
      <c r="D14" s="54">
        <v>8800</v>
      </c>
      <c r="E14" s="52"/>
      <c r="F14" s="54">
        <v>2857.14</v>
      </c>
      <c r="G14" s="52">
        <v>3085.72</v>
      </c>
      <c r="H14" s="52">
        <v>2857.14</v>
      </c>
      <c r="I14" s="54"/>
    </row>
    <row r="15" spans="1:9" ht="15">
      <c r="A15" s="74" t="s">
        <v>593</v>
      </c>
      <c r="B15" s="52"/>
      <c r="C15" s="53">
        <v>124</v>
      </c>
      <c r="D15" s="72">
        <v>55628.69</v>
      </c>
      <c r="E15" s="73">
        <v>13143</v>
      </c>
      <c r="F15" s="73">
        <v>9428.56</v>
      </c>
      <c r="G15" s="73">
        <v>11885.72</v>
      </c>
      <c r="H15" s="73">
        <v>11914.27</v>
      </c>
      <c r="I15" s="72">
        <v>9257.14</v>
      </c>
    </row>
    <row r="17" ht="30">
      <c r="A17" s="105" t="s">
        <v>320</v>
      </c>
    </row>
  </sheetData>
  <sheetProtection/>
  <mergeCells count="4">
    <mergeCell ref="A4:I4"/>
    <mergeCell ref="F1:I1"/>
    <mergeCell ref="F2:I2"/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zoomScaleSheetLayoutView="100" zoomScalePageLayoutView="0" workbookViewId="0" topLeftCell="A1">
      <selection activeCell="I1" sqref="I1:L1"/>
    </sheetView>
  </sheetViews>
  <sheetFormatPr defaultColWidth="9.140625" defaultRowHeight="12.75"/>
  <cols>
    <col min="1" max="1" width="5.00390625" style="0" customWidth="1"/>
    <col min="2" max="2" width="31.7109375" style="0" customWidth="1"/>
    <col min="5" max="5" width="11.57421875" style="0" customWidth="1"/>
    <col min="7" max="7" width="11.8515625" style="0" customWidth="1"/>
    <col min="9" max="9" width="11.140625" style="0" customWidth="1"/>
    <col min="11" max="11" width="11.8515625" style="0" customWidth="1"/>
    <col min="13" max="13" width="11.00390625" style="0" customWidth="1"/>
  </cols>
  <sheetData>
    <row r="1" spans="9:13" ht="12.75">
      <c r="I1" s="151" t="s">
        <v>329</v>
      </c>
      <c r="J1" s="151"/>
      <c r="K1" s="151"/>
      <c r="L1" s="151"/>
      <c r="M1" s="119"/>
    </row>
    <row r="2" spans="9:13" ht="12.75">
      <c r="I2" s="151" t="s">
        <v>465</v>
      </c>
      <c r="J2" s="151"/>
      <c r="K2" s="151"/>
      <c r="L2" s="151"/>
      <c r="M2" s="151"/>
    </row>
    <row r="3" spans="9:13" ht="12.75">
      <c r="I3" s="151" t="s">
        <v>477</v>
      </c>
      <c r="J3" s="151"/>
      <c r="K3" s="151"/>
      <c r="L3" s="151"/>
      <c r="M3" s="151"/>
    </row>
    <row r="4" spans="1:13" ht="15.75">
      <c r="A4" s="26"/>
      <c r="B4" s="26"/>
      <c r="C4" s="26"/>
      <c r="D4" s="55"/>
      <c r="E4" s="26"/>
      <c r="F4" s="56" t="s">
        <v>468</v>
      </c>
      <c r="G4" s="26"/>
      <c r="H4" s="26"/>
      <c r="I4" s="26"/>
      <c r="J4" s="26"/>
      <c r="K4" s="26"/>
      <c r="L4" s="26"/>
      <c r="M4" s="26"/>
    </row>
    <row r="5" spans="1:13" ht="12.75" customHeight="1">
      <c r="A5" s="127" t="s">
        <v>469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ht="26.25" customHeight="1">
      <c r="A6" s="125" t="s">
        <v>470</v>
      </c>
      <c r="B6" s="125" t="s">
        <v>471</v>
      </c>
      <c r="C6" s="125" t="s">
        <v>472</v>
      </c>
      <c r="D6" s="125" t="s">
        <v>473</v>
      </c>
      <c r="E6" s="125"/>
      <c r="F6" s="125"/>
      <c r="G6" s="125"/>
      <c r="H6" s="125"/>
      <c r="I6" s="125"/>
      <c r="J6" s="125"/>
      <c r="K6" s="125"/>
      <c r="L6" s="125"/>
      <c r="M6" s="125"/>
    </row>
    <row r="7" spans="1:13" ht="12.75" hidden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15.75">
      <c r="A8" s="125"/>
      <c r="B8" s="125"/>
      <c r="C8" s="125"/>
      <c r="D8" s="125">
        <v>2011</v>
      </c>
      <c r="E8" s="125"/>
      <c r="F8" s="125">
        <v>2012</v>
      </c>
      <c r="G8" s="125"/>
      <c r="H8" s="125">
        <v>2013</v>
      </c>
      <c r="I8" s="125"/>
      <c r="J8" s="125">
        <v>2014</v>
      </c>
      <c r="K8" s="125"/>
      <c r="L8" s="125">
        <v>2015</v>
      </c>
      <c r="M8" s="125"/>
    </row>
    <row r="9" spans="1:13" ht="15.75">
      <c r="A9" s="125"/>
      <c r="B9" s="125"/>
      <c r="C9" s="125"/>
      <c r="D9" s="57" t="s">
        <v>474</v>
      </c>
      <c r="E9" s="57" t="s">
        <v>475</v>
      </c>
      <c r="F9" s="57" t="s">
        <v>474</v>
      </c>
      <c r="G9" s="57" t="s">
        <v>475</v>
      </c>
      <c r="H9" s="57" t="s">
        <v>474</v>
      </c>
      <c r="I9" s="57" t="s">
        <v>475</v>
      </c>
      <c r="J9" s="57" t="s">
        <v>474</v>
      </c>
      <c r="K9" s="57" t="s">
        <v>475</v>
      </c>
      <c r="L9" s="57" t="s">
        <v>474</v>
      </c>
      <c r="M9" s="57" t="s">
        <v>475</v>
      </c>
    </row>
    <row r="10" spans="1:13" ht="15.75">
      <c r="A10" s="57">
        <v>1</v>
      </c>
      <c r="B10" s="57">
        <v>2</v>
      </c>
      <c r="C10" s="57">
        <v>3</v>
      </c>
      <c r="D10" s="57">
        <v>4</v>
      </c>
      <c r="E10" s="57">
        <v>5</v>
      </c>
      <c r="F10" s="57">
        <v>6</v>
      </c>
      <c r="G10" s="57">
        <v>7</v>
      </c>
      <c r="H10" s="57">
        <v>8</v>
      </c>
      <c r="I10" s="57">
        <v>9</v>
      </c>
      <c r="J10" s="57">
        <v>10</v>
      </c>
      <c r="K10" s="57">
        <v>11</v>
      </c>
      <c r="L10" s="57">
        <v>12</v>
      </c>
      <c r="M10" s="57">
        <v>13</v>
      </c>
    </row>
    <row r="11" spans="1:13" ht="15.75">
      <c r="A11" s="57"/>
      <c r="B11" s="126" t="s">
        <v>476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</row>
    <row r="12" spans="1:13" ht="30">
      <c r="A12" s="58">
        <v>1</v>
      </c>
      <c r="B12" s="95" t="s">
        <v>304</v>
      </c>
      <c r="C12" s="96">
        <v>2.4</v>
      </c>
      <c r="D12" s="96">
        <v>2.4</v>
      </c>
      <c r="E12" s="96">
        <v>42</v>
      </c>
      <c r="F12" s="96"/>
      <c r="G12" s="96"/>
      <c r="H12" s="96"/>
      <c r="I12" s="96"/>
      <c r="J12" s="96"/>
      <c r="K12" s="96"/>
      <c r="L12" s="96"/>
      <c r="M12" s="96"/>
    </row>
    <row r="13" spans="1:13" ht="30">
      <c r="A13" s="58">
        <v>2</v>
      </c>
      <c r="B13" s="95" t="s">
        <v>305</v>
      </c>
      <c r="C13" s="96">
        <v>2.8</v>
      </c>
      <c r="D13" s="96">
        <v>0.83</v>
      </c>
      <c r="E13" s="96">
        <v>17.4</v>
      </c>
      <c r="F13" s="96"/>
      <c r="G13" s="96"/>
      <c r="H13" s="96"/>
      <c r="I13" s="96"/>
      <c r="J13" s="96"/>
      <c r="K13" s="96"/>
      <c r="L13" s="96"/>
      <c r="M13" s="96"/>
    </row>
    <row r="14" spans="1:13" ht="15.75">
      <c r="A14" s="58">
        <v>3</v>
      </c>
      <c r="B14" s="95" t="s">
        <v>306</v>
      </c>
      <c r="C14" s="96">
        <v>1.5</v>
      </c>
      <c r="D14" s="96">
        <v>1.5</v>
      </c>
      <c r="E14" s="96">
        <v>25.5</v>
      </c>
      <c r="F14" s="96"/>
      <c r="G14" s="96"/>
      <c r="H14" s="96"/>
      <c r="I14" s="96"/>
      <c r="J14" s="96"/>
      <c r="K14" s="96"/>
      <c r="L14" s="96"/>
      <c r="M14" s="96"/>
    </row>
    <row r="15" spans="1:13" ht="14.25" customHeight="1">
      <c r="A15" s="58">
        <v>4</v>
      </c>
      <c r="B15" s="95" t="s">
        <v>307</v>
      </c>
      <c r="C15" s="96">
        <v>5</v>
      </c>
      <c r="D15" s="96">
        <v>3.2</v>
      </c>
      <c r="E15" s="96">
        <v>50.8</v>
      </c>
      <c r="F15" s="96">
        <v>1.8</v>
      </c>
      <c r="G15" s="96">
        <v>23.4</v>
      </c>
      <c r="H15" s="96"/>
      <c r="I15" s="96"/>
      <c r="J15" s="96"/>
      <c r="K15" s="96"/>
      <c r="L15" s="96"/>
      <c r="M15" s="96"/>
    </row>
    <row r="16" spans="1:13" ht="14.25" customHeight="1">
      <c r="A16" s="58">
        <v>5</v>
      </c>
      <c r="B16" s="95" t="s">
        <v>308</v>
      </c>
      <c r="C16" s="96">
        <v>6.5</v>
      </c>
      <c r="D16" s="96">
        <v>2.5</v>
      </c>
      <c r="E16" s="96">
        <v>30</v>
      </c>
      <c r="F16" s="96">
        <v>2.5</v>
      </c>
      <c r="G16" s="96">
        <v>32</v>
      </c>
      <c r="H16" s="96">
        <v>1.5</v>
      </c>
      <c r="I16" s="96">
        <v>27</v>
      </c>
      <c r="J16" s="96"/>
      <c r="K16" s="96"/>
      <c r="L16" s="96"/>
      <c r="M16" s="96"/>
    </row>
    <row r="17" spans="1:13" ht="30.75" customHeight="1">
      <c r="A17" s="58">
        <v>6</v>
      </c>
      <c r="B17" s="95" t="s">
        <v>309</v>
      </c>
      <c r="C17" s="96">
        <v>4.4</v>
      </c>
      <c r="D17" s="96">
        <v>1</v>
      </c>
      <c r="E17" s="96">
        <v>17</v>
      </c>
      <c r="F17" s="96">
        <v>2.4</v>
      </c>
      <c r="G17" s="96">
        <v>42</v>
      </c>
      <c r="H17" s="96">
        <v>1</v>
      </c>
      <c r="I17" s="96">
        <v>17.5</v>
      </c>
      <c r="J17" s="96"/>
      <c r="K17" s="96"/>
      <c r="L17" s="96"/>
      <c r="M17" s="96"/>
    </row>
    <row r="18" spans="1:13" ht="30" customHeight="1">
      <c r="A18" s="58">
        <v>7</v>
      </c>
      <c r="B18" s="95" t="s">
        <v>310</v>
      </c>
      <c r="C18" s="96">
        <v>7.7</v>
      </c>
      <c r="D18" s="96">
        <v>2</v>
      </c>
      <c r="E18" s="96">
        <v>34</v>
      </c>
      <c r="F18" s="96">
        <v>4</v>
      </c>
      <c r="G18" s="96">
        <v>68</v>
      </c>
      <c r="H18" s="96">
        <v>1.7</v>
      </c>
      <c r="I18" s="96">
        <v>31</v>
      </c>
      <c r="J18" s="96"/>
      <c r="K18" s="96"/>
      <c r="L18" s="96"/>
      <c r="M18" s="96"/>
    </row>
    <row r="19" spans="1:13" ht="31.5" customHeight="1">
      <c r="A19" s="58">
        <v>8</v>
      </c>
      <c r="B19" s="95" t="s">
        <v>311</v>
      </c>
      <c r="C19" s="96">
        <v>6.8</v>
      </c>
      <c r="D19" s="96">
        <v>0</v>
      </c>
      <c r="E19" s="96">
        <v>0</v>
      </c>
      <c r="F19" s="96">
        <v>1.8</v>
      </c>
      <c r="G19" s="96">
        <v>31</v>
      </c>
      <c r="H19" s="96">
        <v>2</v>
      </c>
      <c r="I19" s="96">
        <v>35</v>
      </c>
      <c r="J19" s="96">
        <v>3</v>
      </c>
      <c r="K19" s="96">
        <v>54</v>
      </c>
      <c r="L19" s="96"/>
      <c r="M19" s="96"/>
    </row>
    <row r="20" spans="1:13" ht="14.25" customHeight="1">
      <c r="A20" s="58">
        <v>9</v>
      </c>
      <c r="B20" s="97" t="s">
        <v>312</v>
      </c>
      <c r="C20" s="96">
        <v>1.8</v>
      </c>
      <c r="D20" s="96">
        <v>0</v>
      </c>
      <c r="E20" s="96">
        <v>0</v>
      </c>
      <c r="F20" s="96">
        <v>0</v>
      </c>
      <c r="G20" s="96">
        <v>0</v>
      </c>
      <c r="H20" s="96">
        <v>1</v>
      </c>
      <c r="I20" s="96">
        <v>18</v>
      </c>
      <c r="J20" s="96">
        <v>0.8</v>
      </c>
      <c r="K20" s="96">
        <v>16</v>
      </c>
      <c r="L20" s="96"/>
      <c r="M20" s="96"/>
    </row>
    <row r="21" spans="1:13" ht="45">
      <c r="A21" s="58">
        <v>10</v>
      </c>
      <c r="B21" s="95" t="s">
        <v>313</v>
      </c>
      <c r="C21" s="96">
        <v>3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2</v>
      </c>
      <c r="K21" s="96">
        <v>32</v>
      </c>
      <c r="L21" s="96">
        <v>1</v>
      </c>
      <c r="M21" s="96">
        <v>18</v>
      </c>
    </row>
    <row r="22" spans="1:13" ht="30">
      <c r="A22" s="58">
        <v>11</v>
      </c>
      <c r="B22" s="98" t="s">
        <v>314</v>
      </c>
      <c r="C22" s="96">
        <v>4.7</v>
      </c>
      <c r="D22" s="96">
        <v>0</v>
      </c>
      <c r="E22" s="96">
        <v>0</v>
      </c>
      <c r="F22" s="96">
        <v>0</v>
      </c>
      <c r="G22" s="96">
        <v>0</v>
      </c>
      <c r="H22" s="96">
        <v>1.7</v>
      </c>
      <c r="I22" s="96">
        <v>31</v>
      </c>
      <c r="J22" s="96">
        <v>2</v>
      </c>
      <c r="K22" s="96">
        <v>36</v>
      </c>
      <c r="L22" s="96">
        <v>2</v>
      </c>
      <c r="M22" s="96">
        <v>37</v>
      </c>
    </row>
    <row r="23" spans="1:13" ht="15.75">
      <c r="A23" s="58"/>
      <c r="B23" s="99" t="s">
        <v>460</v>
      </c>
      <c r="C23" s="100">
        <f aca="true" t="shared" si="0" ref="C23:M23">SUM(C12:C22)</f>
        <v>46.6</v>
      </c>
      <c r="D23" s="100">
        <f t="shared" si="0"/>
        <v>13.43</v>
      </c>
      <c r="E23" s="100">
        <f t="shared" si="0"/>
        <v>216.7</v>
      </c>
      <c r="F23" s="100">
        <f t="shared" si="0"/>
        <v>12.5</v>
      </c>
      <c r="G23" s="100">
        <f t="shared" si="0"/>
        <v>196.4</v>
      </c>
      <c r="H23" s="100">
        <f t="shared" si="0"/>
        <v>8.9</v>
      </c>
      <c r="I23" s="100">
        <f t="shared" si="0"/>
        <v>159.5</v>
      </c>
      <c r="J23" s="101">
        <f t="shared" si="0"/>
        <v>7.8</v>
      </c>
      <c r="K23" s="101">
        <f t="shared" si="0"/>
        <v>138</v>
      </c>
      <c r="L23" s="101">
        <f t="shared" si="0"/>
        <v>3</v>
      </c>
      <c r="M23" s="101">
        <f t="shared" si="0"/>
        <v>55</v>
      </c>
    </row>
    <row r="24" ht="18.75" customHeight="1"/>
    <row r="25" spans="2:5" ht="15" customHeight="1">
      <c r="B25" s="105" t="s">
        <v>324</v>
      </c>
      <c r="C25" t="s">
        <v>321</v>
      </c>
      <c r="D25" t="s">
        <v>322</v>
      </c>
      <c r="E25" t="s">
        <v>323</v>
      </c>
    </row>
    <row r="26" ht="12.75" customHeight="1"/>
    <row r="27" ht="5.25" customHeight="1"/>
    <row r="28" ht="12.75" customHeight="1" hidden="1"/>
    <row r="32" ht="18" customHeight="1"/>
    <row r="34" ht="17.25" customHeight="1"/>
    <row r="35" ht="18.75" customHeight="1"/>
    <row r="37" ht="20.25" customHeight="1"/>
    <row r="39" ht="20.25" customHeight="1"/>
    <row r="40" ht="12.75" customHeight="1" hidden="1"/>
    <row r="43" ht="17.25" customHeight="1"/>
    <row r="51" ht="12.75">
      <c r="A51" s="59"/>
    </row>
  </sheetData>
  <sheetProtection/>
  <mergeCells count="14">
    <mergeCell ref="J8:K8"/>
    <mergeCell ref="L8:M8"/>
    <mergeCell ref="B11:M11"/>
    <mergeCell ref="A5:M5"/>
    <mergeCell ref="I1:L1"/>
    <mergeCell ref="I2:M2"/>
    <mergeCell ref="I3:M3"/>
    <mergeCell ref="A6:A9"/>
    <mergeCell ref="B6:B9"/>
    <mergeCell ref="C6:C9"/>
    <mergeCell ref="D6:M7"/>
    <mergeCell ref="D8:E8"/>
    <mergeCell ref="F8:G8"/>
    <mergeCell ref="H8:I8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7" sqref="C7:C8"/>
    </sheetView>
  </sheetViews>
  <sheetFormatPr defaultColWidth="9.140625" defaultRowHeight="12.75"/>
  <cols>
    <col min="1" max="1" width="5.140625" style="0" customWidth="1"/>
    <col min="2" max="2" width="31.7109375" style="0" customWidth="1"/>
    <col min="3" max="3" width="15.00390625" style="0" customWidth="1"/>
    <col min="4" max="4" width="16.8515625" style="0" customWidth="1"/>
    <col min="5" max="5" width="13.28125" style="0" customWidth="1"/>
    <col min="6" max="6" width="10.7109375" style="0" customWidth="1"/>
    <col min="7" max="7" width="12.140625" style="0" customWidth="1"/>
    <col min="9" max="9" width="24.8515625" style="0" customWidth="1"/>
  </cols>
  <sheetData>
    <row r="1" spans="5:8" ht="12.75">
      <c r="E1" s="130" t="s">
        <v>327</v>
      </c>
      <c r="F1" s="130"/>
      <c r="G1" s="130"/>
      <c r="H1" s="130"/>
    </row>
    <row r="2" spans="5:9" ht="12.75">
      <c r="E2" s="130" t="s">
        <v>465</v>
      </c>
      <c r="F2" s="130"/>
      <c r="G2" s="130"/>
      <c r="H2" s="130"/>
      <c r="I2" s="130"/>
    </row>
    <row r="3" spans="5:9" ht="12.75">
      <c r="E3" s="130" t="s">
        <v>477</v>
      </c>
      <c r="F3" s="130"/>
      <c r="G3" s="130"/>
      <c r="H3" s="130"/>
      <c r="I3" s="130"/>
    </row>
    <row r="4" spans="1:9" ht="15.75" customHeight="1">
      <c r="A4" s="127" t="s">
        <v>398</v>
      </c>
      <c r="B4" s="127"/>
      <c r="C4" s="127"/>
      <c r="D4" s="127"/>
      <c r="E4" s="127"/>
      <c r="F4" s="127"/>
      <c r="G4" s="127"/>
      <c r="H4" s="127"/>
      <c r="I4" s="127"/>
    </row>
    <row r="5" spans="1:9" ht="12.75" customHeight="1">
      <c r="A5" s="127" t="s">
        <v>478</v>
      </c>
      <c r="B5" s="127"/>
      <c r="C5" s="127"/>
      <c r="D5" s="127"/>
      <c r="E5" s="127"/>
      <c r="F5" s="127"/>
      <c r="G5" s="127"/>
      <c r="H5" s="127"/>
      <c r="I5" s="127"/>
    </row>
    <row r="6" spans="1:9" ht="12.75" customHeight="1">
      <c r="A6" s="127" t="s">
        <v>399</v>
      </c>
      <c r="B6" s="127"/>
      <c r="C6" s="127"/>
      <c r="D6" s="127"/>
      <c r="E6" s="127"/>
      <c r="F6" s="127"/>
      <c r="G6" s="127"/>
      <c r="H6" s="127"/>
      <c r="I6" s="127"/>
    </row>
    <row r="7" spans="1:9" ht="21" customHeight="1">
      <c r="A7" s="128" t="s">
        <v>470</v>
      </c>
      <c r="B7" s="128" t="s">
        <v>400</v>
      </c>
      <c r="C7" s="128" t="s">
        <v>401</v>
      </c>
      <c r="D7" s="128" t="s">
        <v>402</v>
      </c>
      <c r="E7" s="128" t="s">
        <v>196</v>
      </c>
      <c r="F7" s="128" t="s">
        <v>403</v>
      </c>
      <c r="G7" s="128"/>
      <c r="H7" s="128"/>
      <c r="I7" s="128" t="s">
        <v>404</v>
      </c>
    </row>
    <row r="8" spans="1:9" ht="42.75" customHeight="1">
      <c r="A8" s="128"/>
      <c r="B8" s="128"/>
      <c r="C8" s="128"/>
      <c r="D8" s="128"/>
      <c r="E8" s="128"/>
      <c r="F8" s="60">
        <v>2011</v>
      </c>
      <c r="G8" s="60">
        <v>2012</v>
      </c>
      <c r="H8" s="60">
        <v>2013</v>
      </c>
      <c r="I8" s="128"/>
    </row>
    <row r="9" spans="1:9" ht="15.75">
      <c r="A9" s="60">
        <v>1</v>
      </c>
      <c r="B9" s="60">
        <v>2</v>
      </c>
      <c r="C9" s="60">
        <v>3</v>
      </c>
      <c r="D9" s="60">
        <v>4</v>
      </c>
      <c r="E9" s="60">
        <v>5</v>
      </c>
      <c r="F9" s="60">
        <v>6</v>
      </c>
      <c r="G9" s="60">
        <v>7</v>
      </c>
      <c r="H9" s="60">
        <v>8</v>
      </c>
      <c r="I9" s="60">
        <v>9</v>
      </c>
    </row>
    <row r="10" spans="1:9" ht="84" customHeight="1">
      <c r="A10" s="61" t="s">
        <v>512</v>
      </c>
      <c r="B10" s="61" t="s">
        <v>405</v>
      </c>
      <c r="C10" s="61" t="s">
        <v>406</v>
      </c>
      <c r="D10" s="61" t="s">
        <v>407</v>
      </c>
      <c r="E10" s="61" t="s">
        <v>158</v>
      </c>
      <c r="F10" s="61" t="s">
        <v>159</v>
      </c>
      <c r="G10" s="61" t="s">
        <v>160</v>
      </c>
      <c r="H10" s="61" t="s">
        <v>161</v>
      </c>
      <c r="I10" s="64" t="s">
        <v>338</v>
      </c>
    </row>
    <row r="11" spans="1:9" ht="65.25" customHeight="1">
      <c r="A11" s="61" t="s">
        <v>523</v>
      </c>
      <c r="B11" s="61" t="s">
        <v>339</v>
      </c>
      <c r="C11" s="61" t="s">
        <v>406</v>
      </c>
      <c r="D11" s="61" t="s">
        <v>407</v>
      </c>
      <c r="E11" s="61" t="s">
        <v>162</v>
      </c>
      <c r="F11" s="61" t="s">
        <v>163</v>
      </c>
      <c r="G11" s="61" t="s">
        <v>164</v>
      </c>
      <c r="H11" s="61" t="s">
        <v>164</v>
      </c>
      <c r="I11" s="64" t="s">
        <v>408</v>
      </c>
    </row>
    <row r="12" spans="1:9" ht="47.25" customHeight="1">
      <c r="A12" s="61" t="s">
        <v>529</v>
      </c>
      <c r="B12" s="61" t="s">
        <v>409</v>
      </c>
      <c r="C12" s="61" t="s">
        <v>410</v>
      </c>
      <c r="D12" s="61" t="s">
        <v>411</v>
      </c>
      <c r="E12" s="61" t="s">
        <v>165</v>
      </c>
      <c r="F12" s="61" t="s">
        <v>166</v>
      </c>
      <c r="G12" s="61" t="s">
        <v>166</v>
      </c>
      <c r="H12" s="61" t="s">
        <v>166</v>
      </c>
      <c r="I12" s="64" t="s">
        <v>408</v>
      </c>
    </row>
    <row r="13" spans="1:9" ht="47.25" customHeight="1">
      <c r="A13" s="61" t="s">
        <v>530</v>
      </c>
      <c r="B13" s="61" t="s">
        <v>412</v>
      </c>
      <c r="C13" s="61" t="s">
        <v>413</v>
      </c>
      <c r="D13" s="61" t="s">
        <v>414</v>
      </c>
      <c r="E13" s="61" t="s">
        <v>167</v>
      </c>
      <c r="F13" s="61" t="s">
        <v>168</v>
      </c>
      <c r="G13" s="61" t="s">
        <v>169</v>
      </c>
      <c r="H13" s="61" t="s">
        <v>168</v>
      </c>
      <c r="I13" s="64" t="s">
        <v>415</v>
      </c>
    </row>
    <row r="14" spans="1:9" ht="78" customHeight="1">
      <c r="A14" s="61" t="s">
        <v>533</v>
      </c>
      <c r="B14" s="61" t="s">
        <v>416</v>
      </c>
      <c r="C14" s="61" t="s">
        <v>406</v>
      </c>
      <c r="D14" s="61" t="s">
        <v>414</v>
      </c>
      <c r="E14" s="61" t="s">
        <v>170</v>
      </c>
      <c r="F14" s="61" t="s">
        <v>171</v>
      </c>
      <c r="G14" s="61" t="s">
        <v>172</v>
      </c>
      <c r="H14" s="61" t="s">
        <v>173</v>
      </c>
      <c r="I14" s="64" t="s">
        <v>417</v>
      </c>
    </row>
    <row r="15" spans="1:9" ht="63.75" customHeight="1">
      <c r="A15" s="61" t="s">
        <v>418</v>
      </c>
      <c r="B15" s="61" t="s">
        <v>419</v>
      </c>
      <c r="C15" s="61" t="s">
        <v>420</v>
      </c>
      <c r="D15" s="61" t="s">
        <v>421</v>
      </c>
      <c r="E15" s="61" t="s">
        <v>174</v>
      </c>
      <c r="F15" s="61" t="s">
        <v>175</v>
      </c>
      <c r="G15" s="61" t="s">
        <v>176</v>
      </c>
      <c r="H15" s="61" t="s">
        <v>177</v>
      </c>
      <c r="I15" s="64" t="s">
        <v>408</v>
      </c>
    </row>
    <row r="16" spans="1:9" ht="97.5" customHeight="1">
      <c r="A16" s="129" t="s">
        <v>422</v>
      </c>
      <c r="B16" s="129" t="s">
        <v>423</v>
      </c>
      <c r="C16" s="129" t="s">
        <v>336</v>
      </c>
      <c r="D16" s="129" t="s">
        <v>424</v>
      </c>
      <c r="E16" s="128">
        <v>174600</v>
      </c>
      <c r="F16" s="60">
        <v>174600</v>
      </c>
      <c r="G16" s="128">
        <v>0</v>
      </c>
      <c r="H16" s="128">
        <v>0</v>
      </c>
      <c r="I16" s="131" t="s">
        <v>425</v>
      </c>
    </row>
    <row r="17" spans="1:9" ht="15.75" customHeight="1" hidden="1">
      <c r="A17" s="129"/>
      <c r="B17" s="129"/>
      <c r="C17" s="129"/>
      <c r="D17" s="129"/>
      <c r="E17" s="128"/>
      <c r="F17" s="60"/>
      <c r="G17" s="128"/>
      <c r="H17" s="128"/>
      <c r="I17" s="123"/>
    </row>
    <row r="18" spans="1:9" ht="78" customHeight="1">
      <c r="A18" s="61" t="s">
        <v>426</v>
      </c>
      <c r="B18" s="61" t="s">
        <v>427</v>
      </c>
      <c r="C18" s="61" t="s">
        <v>340</v>
      </c>
      <c r="D18" s="61"/>
      <c r="E18" s="61" t="s">
        <v>178</v>
      </c>
      <c r="F18" s="61" t="s">
        <v>179</v>
      </c>
      <c r="G18" s="61" t="s">
        <v>179</v>
      </c>
      <c r="H18" s="61" t="s">
        <v>179</v>
      </c>
      <c r="I18" s="64" t="s">
        <v>428</v>
      </c>
    </row>
    <row r="19" spans="1:9" ht="110.25">
      <c r="A19" s="61" t="s">
        <v>429</v>
      </c>
      <c r="B19" s="61" t="s">
        <v>430</v>
      </c>
      <c r="C19" s="61" t="s">
        <v>336</v>
      </c>
      <c r="D19" s="61"/>
      <c r="E19" s="61" t="s">
        <v>180</v>
      </c>
      <c r="F19" s="61" t="s">
        <v>181</v>
      </c>
      <c r="G19" s="61" t="s">
        <v>181</v>
      </c>
      <c r="H19" s="61" t="s">
        <v>181</v>
      </c>
      <c r="I19" s="64" t="s">
        <v>431</v>
      </c>
    </row>
    <row r="20" spans="1:9" ht="78.75">
      <c r="A20" s="61" t="s">
        <v>432</v>
      </c>
      <c r="B20" s="61" t="s">
        <v>433</v>
      </c>
      <c r="C20" s="61" t="s">
        <v>341</v>
      </c>
      <c r="D20" s="61" t="s">
        <v>434</v>
      </c>
      <c r="E20" s="61" t="s">
        <v>180</v>
      </c>
      <c r="F20" s="61" t="s">
        <v>181</v>
      </c>
      <c r="G20" s="61" t="s">
        <v>181</v>
      </c>
      <c r="H20" s="61" t="s">
        <v>181</v>
      </c>
      <c r="I20" s="64" t="s">
        <v>435</v>
      </c>
    </row>
    <row r="21" spans="1:9" ht="110.25" customHeight="1">
      <c r="A21" s="61" t="s">
        <v>436</v>
      </c>
      <c r="B21" s="61" t="s">
        <v>437</v>
      </c>
      <c r="C21" s="61" t="s">
        <v>438</v>
      </c>
      <c r="D21" s="61" t="s">
        <v>439</v>
      </c>
      <c r="E21" s="61" t="s">
        <v>182</v>
      </c>
      <c r="F21" s="61" t="s">
        <v>183</v>
      </c>
      <c r="G21" s="61" t="s">
        <v>183</v>
      </c>
      <c r="H21" s="61" t="s">
        <v>184</v>
      </c>
      <c r="I21" s="64" t="s">
        <v>440</v>
      </c>
    </row>
    <row r="22" spans="1:9" ht="63" customHeight="1">
      <c r="A22" s="61" t="s">
        <v>441</v>
      </c>
      <c r="B22" s="61" t="s">
        <v>442</v>
      </c>
      <c r="C22" s="61" t="s">
        <v>443</v>
      </c>
      <c r="D22" s="61" t="s">
        <v>434</v>
      </c>
      <c r="E22" s="61" t="s">
        <v>185</v>
      </c>
      <c r="F22" s="61" t="s">
        <v>186</v>
      </c>
      <c r="G22" s="61" t="s">
        <v>186</v>
      </c>
      <c r="H22" s="61" t="s">
        <v>186</v>
      </c>
      <c r="I22" s="64" t="s">
        <v>444</v>
      </c>
    </row>
    <row r="23" spans="1:9" ht="79.5" customHeight="1">
      <c r="A23" s="61" t="s">
        <v>445</v>
      </c>
      <c r="B23" s="61" t="s">
        <v>446</v>
      </c>
      <c r="C23" s="61" t="s">
        <v>447</v>
      </c>
      <c r="D23" s="61" t="s">
        <v>447</v>
      </c>
      <c r="E23" s="61" t="s">
        <v>187</v>
      </c>
      <c r="F23" s="61" t="s">
        <v>188</v>
      </c>
      <c r="G23" s="61" t="s">
        <v>189</v>
      </c>
      <c r="H23" s="61" t="s">
        <v>190</v>
      </c>
      <c r="I23" s="64" t="s">
        <v>448</v>
      </c>
    </row>
    <row r="24" spans="1:9" ht="84" customHeight="1">
      <c r="A24" s="61" t="s">
        <v>449</v>
      </c>
      <c r="B24" s="61" t="s">
        <v>195</v>
      </c>
      <c r="C24" s="61" t="s">
        <v>337</v>
      </c>
      <c r="D24" s="61"/>
      <c r="E24" s="61" t="s">
        <v>178</v>
      </c>
      <c r="F24" s="61" t="s">
        <v>179</v>
      </c>
      <c r="G24" s="61" t="s">
        <v>179</v>
      </c>
      <c r="H24" s="61" t="s">
        <v>179</v>
      </c>
      <c r="I24" s="64" t="s">
        <v>450</v>
      </c>
    </row>
    <row r="25" spans="1:9" ht="81" customHeight="1">
      <c r="A25" s="61" t="s">
        <v>451</v>
      </c>
      <c r="B25" s="61" t="s">
        <v>452</v>
      </c>
      <c r="C25" s="61" t="s">
        <v>453</v>
      </c>
      <c r="D25" s="61" t="s">
        <v>454</v>
      </c>
      <c r="E25" s="61" t="s">
        <v>191</v>
      </c>
      <c r="F25" s="61" t="s">
        <v>192</v>
      </c>
      <c r="G25" s="61" t="s">
        <v>193</v>
      </c>
      <c r="H25" s="61" t="s">
        <v>194</v>
      </c>
      <c r="I25" s="64" t="s">
        <v>455</v>
      </c>
    </row>
    <row r="26" spans="1:9" ht="85.5" customHeight="1">
      <c r="A26" s="61" t="s">
        <v>456</v>
      </c>
      <c r="B26" s="61" t="s">
        <v>457</v>
      </c>
      <c r="C26" s="61" t="s">
        <v>342</v>
      </c>
      <c r="D26" s="61"/>
      <c r="E26" s="60">
        <v>75000</v>
      </c>
      <c r="F26" s="60">
        <v>25</v>
      </c>
      <c r="G26" s="60">
        <v>25</v>
      </c>
      <c r="H26" s="60">
        <v>25</v>
      </c>
      <c r="I26" s="64" t="s">
        <v>458</v>
      </c>
    </row>
    <row r="28" ht="63">
      <c r="B28" s="106" t="s">
        <v>325</v>
      </c>
    </row>
  </sheetData>
  <sheetProtection/>
  <mergeCells count="21">
    <mergeCell ref="B16:B17"/>
    <mergeCell ref="E1:H1"/>
    <mergeCell ref="E2:I2"/>
    <mergeCell ref="E3:I3"/>
    <mergeCell ref="I16:I17"/>
    <mergeCell ref="A4:I4"/>
    <mergeCell ref="H16:H17"/>
    <mergeCell ref="I7:I8"/>
    <mergeCell ref="F7:H7"/>
    <mergeCell ref="D16:D17"/>
    <mergeCell ref="D7:D8"/>
    <mergeCell ref="A5:I5"/>
    <mergeCell ref="A6:I6"/>
    <mergeCell ref="E7:E8"/>
    <mergeCell ref="E16:E17"/>
    <mergeCell ref="G16:G17"/>
    <mergeCell ref="A7:A8"/>
    <mergeCell ref="B7:B8"/>
    <mergeCell ref="C7:C8"/>
    <mergeCell ref="A16:A17"/>
    <mergeCell ref="C16:C17"/>
  </mergeCells>
  <printOptions/>
  <pageMargins left="0.56" right="0.45" top="0.55" bottom="0.36" header="0.5" footer="0.4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zoomScalePageLayoutView="0" workbookViewId="0" topLeftCell="A1">
      <selection activeCell="A3" sqref="A3:K3"/>
    </sheetView>
  </sheetViews>
  <sheetFormatPr defaultColWidth="9.140625" defaultRowHeight="12.75"/>
  <cols>
    <col min="1" max="1" width="25.28125" style="0" customWidth="1"/>
    <col min="2" max="2" width="14.7109375" style="0" customWidth="1"/>
    <col min="3" max="3" width="14.57421875" style="0" customWidth="1"/>
    <col min="4" max="4" width="18.57421875" style="0" customWidth="1"/>
    <col min="5" max="5" width="9.57421875" style="0" customWidth="1"/>
    <col min="6" max="6" width="8.28125" style="0" customWidth="1"/>
    <col min="7" max="7" width="7.7109375" style="0" customWidth="1"/>
    <col min="8" max="8" width="8.00390625" style="0" customWidth="1"/>
    <col min="9" max="9" width="7.8515625" style="0" customWidth="1"/>
    <col min="10" max="10" width="8.00390625" style="0" customWidth="1"/>
    <col min="11" max="11" width="34.421875" style="0" customWidth="1"/>
  </cols>
  <sheetData>
    <row r="1" spans="9:11" ht="42" customHeight="1">
      <c r="I1" s="124" t="s">
        <v>116</v>
      </c>
      <c r="J1" s="124"/>
      <c r="K1" s="124"/>
    </row>
    <row r="2" spans="1:11" ht="18">
      <c r="A2" s="164" t="s">
        <v>75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8">
      <c r="A3" s="164" t="s">
        <v>39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8">
      <c r="A4" s="164" t="s">
        <v>82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51" customHeight="1">
      <c r="A5" s="155" t="s">
        <v>76</v>
      </c>
      <c r="B5" s="155" t="s">
        <v>77</v>
      </c>
      <c r="C5" s="155" t="s">
        <v>78</v>
      </c>
      <c r="D5" s="155" t="s">
        <v>79</v>
      </c>
      <c r="E5" s="152" t="s">
        <v>346</v>
      </c>
      <c r="F5" s="152"/>
      <c r="G5" s="152"/>
      <c r="H5" s="152"/>
      <c r="I5" s="152"/>
      <c r="J5" s="152"/>
      <c r="K5" s="155" t="s">
        <v>83</v>
      </c>
    </row>
    <row r="6" spans="1:11" ht="15">
      <c r="A6" s="160"/>
      <c r="B6" s="160"/>
      <c r="C6" s="160"/>
      <c r="D6" s="160"/>
      <c r="E6" s="153" t="s">
        <v>80</v>
      </c>
      <c r="F6" s="161" t="s">
        <v>81</v>
      </c>
      <c r="G6" s="162"/>
      <c r="H6" s="162"/>
      <c r="I6" s="162"/>
      <c r="J6" s="163"/>
      <c r="K6" s="156"/>
    </row>
    <row r="7" spans="1:11" ht="15">
      <c r="A7" s="156"/>
      <c r="B7" s="156"/>
      <c r="C7" s="156"/>
      <c r="D7" s="156"/>
      <c r="E7" s="154"/>
      <c r="F7" s="2">
        <v>2011</v>
      </c>
      <c r="G7" s="2">
        <v>2012</v>
      </c>
      <c r="H7" s="2">
        <v>2013</v>
      </c>
      <c r="I7" s="2">
        <v>2014</v>
      </c>
      <c r="J7" s="2">
        <v>2015</v>
      </c>
      <c r="K7" s="1"/>
    </row>
    <row r="8" spans="1:11" ht="15.75">
      <c r="A8" s="157" t="s">
        <v>347</v>
      </c>
      <c r="B8" s="158"/>
      <c r="C8" s="158"/>
      <c r="D8" s="158"/>
      <c r="E8" s="158"/>
      <c r="F8" s="158"/>
      <c r="G8" s="158"/>
      <c r="H8" s="158"/>
      <c r="I8" s="158"/>
      <c r="J8" s="158"/>
      <c r="K8" s="159"/>
    </row>
    <row r="9" spans="1:11" ht="181.5" customHeight="1">
      <c r="A9" s="13" t="s">
        <v>319</v>
      </c>
      <c r="B9" s="14" t="s">
        <v>318</v>
      </c>
      <c r="C9" s="14" t="s">
        <v>206</v>
      </c>
      <c r="D9" s="14" t="s">
        <v>315</v>
      </c>
      <c r="E9" s="10">
        <v>200000</v>
      </c>
      <c r="F9" s="10"/>
      <c r="G9" s="3"/>
      <c r="H9" s="3"/>
      <c r="I9" s="3"/>
      <c r="J9" s="3"/>
      <c r="K9" s="104" t="s">
        <v>316</v>
      </c>
    </row>
    <row r="10" spans="1:11" ht="12.75">
      <c r="A10" s="19" t="s">
        <v>593</v>
      </c>
      <c r="B10" s="13"/>
      <c r="C10" s="13"/>
      <c r="D10" s="13"/>
      <c r="E10" s="10">
        <v>200000</v>
      </c>
      <c r="F10" s="63"/>
      <c r="G10" s="63"/>
      <c r="H10" s="63"/>
      <c r="I10" s="63"/>
      <c r="J10" s="63"/>
      <c r="K10" s="5"/>
    </row>
  </sheetData>
  <sheetProtection/>
  <mergeCells count="13">
    <mergeCell ref="I1:K1"/>
    <mergeCell ref="F6:J6"/>
    <mergeCell ref="A2:K2"/>
    <mergeCell ref="A3:K3"/>
    <mergeCell ref="A4:K4"/>
    <mergeCell ref="E5:J5"/>
    <mergeCell ref="E6:E7"/>
    <mergeCell ref="K5:K6"/>
    <mergeCell ref="A8:K8"/>
    <mergeCell ref="A5:A7"/>
    <mergeCell ref="B5:B7"/>
    <mergeCell ref="C5:C7"/>
    <mergeCell ref="D5:D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zoomScalePageLayoutView="0" workbookViewId="0" topLeftCell="B1">
      <selection activeCell="I1" sqref="I1:K1"/>
    </sheetView>
  </sheetViews>
  <sheetFormatPr defaultColWidth="9.140625" defaultRowHeight="12.75"/>
  <cols>
    <col min="1" max="1" width="47.8515625" style="0" customWidth="1"/>
    <col min="2" max="2" width="18.7109375" style="0" customWidth="1"/>
    <col min="3" max="3" width="14.57421875" style="0" customWidth="1"/>
    <col min="4" max="4" width="18.57421875" style="0" customWidth="1"/>
    <col min="5" max="5" width="9.57421875" style="0" customWidth="1"/>
    <col min="11" max="11" width="29.421875" style="0" customWidth="1"/>
  </cols>
  <sheetData>
    <row r="1" spans="9:11" ht="42" customHeight="1">
      <c r="I1" s="124" t="s">
        <v>335</v>
      </c>
      <c r="J1" s="124"/>
      <c r="K1" s="124"/>
    </row>
    <row r="2" spans="1:11" ht="18">
      <c r="A2" s="164" t="s">
        <v>75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8">
      <c r="A3" s="164" t="s">
        <v>41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8">
      <c r="A4" s="164" t="s">
        <v>82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51" customHeight="1">
      <c r="A5" s="155" t="s">
        <v>76</v>
      </c>
      <c r="B5" s="155" t="s">
        <v>77</v>
      </c>
      <c r="C5" s="155" t="s">
        <v>78</v>
      </c>
      <c r="D5" s="155" t="s">
        <v>79</v>
      </c>
      <c r="E5" s="152" t="s">
        <v>346</v>
      </c>
      <c r="F5" s="152"/>
      <c r="G5" s="152"/>
      <c r="H5" s="152"/>
      <c r="I5" s="152"/>
      <c r="J5" s="152"/>
      <c r="K5" s="155" t="s">
        <v>83</v>
      </c>
    </row>
    <row r="6" spans="1:11" ht="15">
      <c r="A6" s="160"/>
      <c r="B6" s="160"/>
      <c r="C6" s="160"/>
      <c r="D6" s="160"/>
      <c r="E6" s="153" t="s">
        <v>80</v>
      </c>
      <c r="F6" s="161" t="s">
        <v>81</v>
      </c>
      <c r="G6" s="162"/>
      <c r="H6" s="162"/>
      <c r="I6" s="162"/>
      <c r="J6" s="163"/>
      <c r="K6" s="156"/>
    </row>
    <row r="7" spans="1:11" ht="15">
      <c r="A7" s="156"/>
      <c r="B7" s="156"/>
      <c r="C7" s="156"/>
      <c r="D7" s="156"/>
      <c r="E7" s="154"/>
      <c r="F7" s="2">
        <v>2011</v>
      </c>
      <c r="G7" s="2">
        <v>2012</v>
      </c>
      <c r="H7" s="2">
        <v>2013</v>
      </c>
      <c r="I7" s="2">
        <v>2014</v>
      </c>
      <c r="J7" s="2">
        <v>2015</v>
      </c>
      <c r="K7" s="1"/>
    </row>
    <row r="8" spans="1:11" ht="15.75">
      <c r="A8" s="157" t="s">
        <v>589</v>
      </c>
      <c r="B8" s="158"/>
      <c r="C8" s="158"/>
      <c r="D8" s="158"/>
      <c r="E8" s="158"/>
      <c r="F8" s="158"/>
      <c r="G8" s="158"/>
      <c r="H8" s="158"/>
      <c r="I8" s="158"/>
      <c r="J8" s="158"/>
      <c r="K8" s="159"/>
    </row>
    <row r="9" spans="1:11" ht="37.5" customHeight="1">
      <c r="A9" s="13" t="s">
        <v>207</v>
      </c>
      <c r="B9" s="16" t="s">
        <v>383</v>
      </c>
      <c r="C9" s="14" t="s">
        <v>99</v>
      </c>
      <c r="D9" s="14" t="s">
        <v>358</v>
      </c>
      <c r="E9" s="68">
        <f aca="true" t="shared" si="0" ref="E9:E18">F9+G9+H9+I9+J9</f>
        <v>92735.4</v>
      </c>
      <c r="F9" s="68">
        <v>92735.4</v>
      </c>
      <c r="G9" s="20"/>
      <c r="H9" s="20"/>
      <c r="I9" s="20"/>
      <c r="J9" s="20"/>
      <c r="K9" s="69" t="s">
        <v>592</v>
      </c>
    </row>
    <row r="10" spans="1:11" ht="44.25" customHeight="1">
      <c r="A10" s="13" t="s">
        <v>208</v>
      </c>
      <c r="B10" s="16" t="s">
        <v>383</v>
      </c>
      <c r="C10" s="14" t="s">
        <v>99</v>
      </c>
      <c r="D10" s="14" t="s">
        <v>358</v>
      </c>
      <c r="E10" s="68">
        <f t="shared" si="0"/>
        <v>92735.4</v>
      </c>
      <c r="F10" s="68">
        <v>92735.4</v>
      </c>
      <c r="G10" s="68"/>
      <c r="H10" s="68"/>
      <c r="I10" s="68"/>
      <c r="J10" s="68"/>
      <c r="K10" s="69" t="s">
        <v>592</v>
      </c>
    </row>
    <row r="11" spans="1:11" ht="48" customHeight="1">
      <c r="A11" s="13" t="s">
        <v>209</v>
      </c>
      <c r="B11" s="16" t="s">
        <v>383</v>
      </c>
      <c r="C11" s="14" t="s">
        <v>99</v>
      </c>
      <c r="D11" s="14" t="s">
        <v>210</v>
      </c>
      <c r="E11" s="68">
        <f t="shared" si="0"/>
        <v>92735.4</v>
      </c>
      <c r="F11" s="68">
        <v>92735.4</v>
      </c>
      <c r="G11" s="68"/>
      <c r="H11" s="68"/>
      <c r="I11" s="68"/>
      <c r="J11" s="68"/>
      <c r="K11" s="69" t="s">
        <v>592</v>
      </c>
    </row>
    <row r="12" spans="1:11" ht="40.5" customHeight="1">
      <c r="A12" s="13" t="s">
        <v>211</v>
      </c>
      <c r="B12" s="16" t="s">
        <v>383</v>
      </c>
      <c r="C12" s="14" t="s">
        <v>99</v>
      </c>
      <c r="D12" s="14" t="s">
        <v>210</v>
      </c>
      <c r="E12" s="68">
        <f t="shared" si="0"/>
        <v>92735.4</v>
      </c>
      <c r="F12" s="68">
        <v>92735.4</v>
      </c>
      <c r="G12" s="68"/>
      <c r="H12" s="68"/>
      <c r="I12" s="68"/>
      <c r="J12" s="68"/>
      <c r="K12" s="69" t="s">
        <v>592</v>
      </c>
    </row>
    <row r="13" spans="1:11" ht="42.75" customHeight="1">
      <c r="A13" s="13" t="s">
        <v>212</v>
      </c>
      <c r="B13" s="16" t="s">
        <v>383</v>
      </c>
      <c r="C13" s="14" t="s">
        <v>99</v>
      </c>
      <c r="D13" s="14" t="s">
        <v>210</v>
      </c>
      <c r="E13" s="68">
        <f t="shared" si="0"/>
        <v>92735.4</v>
      </c>
      <c r="F13" s="68">
        <v>92735.4</v>
      </c>
      <c r="G13" s="68"/>
      <c r="H13" s="68"/>
      <c r="I13" s="68"/>
      <c r="J13" s="68"/>
      <c r="K13" s="69" t="s">
        <v>592</v>
      </c>
    </row>
    <row r="14" spans="1:11" ht="42.75" customHeight="1">
      <c r="A14" s="13" t="s">
        <v>213</v>
      </c>
      <c r="B14" s="16" t="s">
        <v>383</v>
      </c>
      <c r="C14" s="14" t="s">
        <v>113</v>
      </c>
      <c r="D14" s="14" t="s">
        <v>210</v>
      </c>
      <c r="E14" s="68">
        <f t="shared" si="0"/>
        <v>92735.4</v>
      </c>
      <c r="F14" s="68"/>
      <c r="G14" s="68">
        <v>92735.4</v>
      </c>
      <c r="H14" s="68"/>
      <c r="I14" s="68"/>
      <c r="J14" s="68"/>
      <c r="K14" s="69" t="s">
        <v>592</v>
      </c>
    </row>
    <row r="15" spans="1:11" ht="42.75" customHeight="1">
      <c r="A15" s="13" t="s">
        <v>214</v>
      </c>
      <c r="B15" s="16" t="s">
        <v>383</v>
      </c>
      <c r="C15" s="14" t="s">
        <v>113</v>
      </c>
      <c r="D15" s="14" t="s">
        <v>210</v>
      </c>
      <c r="E15" s="68">
        <f t="shared" si="0"/>
        <v>92735.4</v>
      </c>
      <c r="F15" s="68"/>
      <c r="G15" s="68">
        <v>92735.4</v>
      </c>
      <c r="H15" s="68"/>
      <c r="I15" s="68"/>
      <c r="J15" s="68"/>
      <c r="K15" s="69" t="s">
        <v>592</v>
      </c>
    </row>
    <row r="16" spans="1:11" ht="42.75" customHeight="1">
      <c r="A16" s="13" t="s">
        <v>215</v>
      </c>
      <c r="B16" s="16" t="s">
        <v>383</v>
      </c>
      <c r="C16" s="14" t="s">
        <v>113</v>
      </c>
      <c r="D16" s="14" t="s">
        <v>210</v>
      </c>
      <c r="E16" s="68">
        <f t="shared" si="0"/>
        <v>92735.4</v>
      </c>
      <c r="F16" s="68"/>
      <c r="G16" s="68">
        <v>92735.4</v>
      </c>
      <c r="H16" s="68"/>
      <c r="I16" s="68"/>
      <c r="J16" s="68"/>
      <c r="K16" s="69" t="s">
        <v>592</v>
      </c>
    </row>
    <row r="17" spans="1:11" ht="42.75" customHeight="1">
      <c r="A17" s="13" t="s">
        <v>216</v>
      </c>
      <c r="B17" s="16" t="s">
        <v>383</v>
      </c>
      <c r="C17" s="14" t="s">
        <v>113</v>
      </c>
      <c r="D17" s="14" t="s">
        <v>358</v>
      </c>
      <c r="E17" s="68">
        <f t="shared" si="0"/>
        <v>92735.4</v>
      </c>
      <c r="F17" s="68"/>
      <c r="G17" s="68">
        <v>92735.4</v>
      </c>
      <c r="H17" s="68"/>
      <c r="I17" s="68"/>
      <c r="J17" s="68"/>
      <c r="K17" s="69" t="s">
        <v>592</v>
      </c>
    </row>
    <row r="18" spans="1:11" ht="42.75" customHeight="1">
      <c r="A18" s="13" t="s">
        <v>217</v>
      </c>
      <c r="B18" s="16" t="s">
        <v>383</v>
      </c>
      <c r="C18" s="14" t="s">
        <v>218</v>
      </c>
      <c r="D18" s="14" t="s">
        <v>358</v>
      </c>
      <c r="E18" s="68">
        <f t="shared" si="0"/>
        <v>92735.4</v>
      </c>
      <c r="F18" s="68"/>
      <c r="G18" s="68"/>
      <c r="H18" s="68">
        <v>92735.4</v>
      </c>
      <c r="I18" s="68"/>
      <c r="J18" s="68"/>
      <c r="K18" s="69" t="s">
        <v>592</v>
      </c>
    </row>
    <row r="19" spans="1:11" ht="36" customHeight="1">
      <c r="A19" s="19" t="s">
        <v>593</v>
      </c>
      <c r="B19" s="13"/>
      <c r="C19" s="13"/>
      <c r="D19" s="13"/>
      <c r="E19" s="70">
        <f aca="true" t="shared" si="1" ref="E19:J19">SUM(E13:E18)</f>
        <v>556412.4</v>
      </c>
      <c r="F19" s="70">
        <f t="shared" si="1"/>
        <v>92735.4</v>
      </c>
      <c r="G19" s="70">
        <f t="shared" si="1"/>
        <v>370941.6</v>
      </c>
      <c r="H19" s="70">
        <f t="shared" si="1"/>
        <v>92735.4</v>
      </c>
      <c r="I19" s="70">
        <f t="shared" si="1"/>
        <v>0</v>
      </c>
      <c r="J19" s="70">
        <f t="shared" si="1"/>
        <v>0</v>
      </c>
      <c r="K19" s="69"/>
    </row>
    <row r="20" ht="38.25" customHeight="1"/>
  </sheetData>
  <sheetProtection/>
  <mergeCells count="13">
    <mergeCell ref="A8:K8"/>
    <mergeCell ref="I1:K1"/>
    <mergeCell ref="F6:J6"/>
    <mergeCell ref="A2:K2"/>
    <mergeCell ref="A3:K3"/>
    <mergeCell ref="A4:K4"/>
    <mergeCell ref="E5:J5"/>
    <mergeCell ref="E6:E7"/>
    <mergeCell ref="K5:K6"/>
    <mergeCell ref="A5:A7"/>
    <mergeCell ref="B5:B7"/>
    <mergeCell ref="C5:C7"/>
    <mergeCell ref="D5:D7"/>
  </mergeCells>
  <printOptions/>
  <pageMargins left="0.5905511811023623" right="0.5905511811023623" top="0.54" bottom="0.53" header="0.5118110236220472" footer="0.5118110236220472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zoomScalePageLayoutView="0" workbookViewId="0" topLeftCell="A1">
      <selection activeCell="A3" sqref="A3:K3"/>
    </sheetView>
  </sheetViews>
  <sheetFormatPr defaultColWidth="9.140625" defaultRowHeight="12.75"/>
  <cols>
    <col min="1" max="1" width="24.28125" style="0" customWidth="1"/>
    <col min="2" max="2" width="14.7109375" style="0" customWidth="1"/>
    <col min="3" max="3" width="13.7109375" style="0" customWidth="1"/>
    <col min="4" max="4" width="15.28125" style="0" customWidth="1"/>
    <col min="5" max="5" width="9.57421875" style="0" customWidth="1"/>
    <col min="6" max="6" width="13.28125" style="0" customWidth="1"/>
    <col min="7" max="7" width="11.57421875" style="0" customWidth="1"/>
    <col min="11" max="11" width="22.57421875" style="0" customWidth="1"/>
  </cols>
  <sheetData>
    <row r="1" spans="9:11" ht="42" customHeight="1">
      <c r="I1" s="165" t="s">
        <v>333</v>
      </c>
      <c r="J1" s="165"/>
      <c r="K1" s="165"/>
    </row>
    <row r="2" spans="1:11" ht="18">
      <c r="A2" s="164" t="s">
        <v>75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8">
      <c r="A3" s="164" t="s">
        <v>42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8">
      <c r="A4" s="164" t="s">
        <v>82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51" customHeight="1">
      <c r="A5" s="155" t="s">
        <v>76</v>
      </c>
      <c r="B5" s="155" t="s">
        <v>77</v>
      </c>
      <c r="C5" s="155" t="s">
        <v>78</v>
      </c>
      <c r="D5" s="155" t="s">
        <v>79</v>
      </c>
      <c r="E5" s="152" t="s">
        <v>346</v>
      </c>
      <c r="F5" s="152"/>
      <c r="G5" s="152"/>
      <c r="H5" s="152"/>
      <c r="I5" s="152"/>
      <c r="J5" s="152"/>
      <c r="K5" s="155" t="s">
        <v>83</v>
      </c>
    </row>
    <row r="6" spans="1:11" ht="15">
      <c r="A6" s="160"/>
      <c r="B6" s="160"/>
      <c r="C6" s="160"/>
      <c r="D6" s="160"/>
      <c r="E6" s="153" t="s">
        <v>80</v>
      </c>
      <c r="F6" s="161" t="s">
        <v>81</v>
      </c>
      <c r="G6" s="162"/>
      <c r="H6" s="162"/>
      <c r="I6" s="162"/>
      <c r="J6" s="163"/>
      <c r="K6" s="156"/>
    </row>
    <row r="7" spans="1:11" ht="15">
      <c r="A7" s="156"/>
      <c r="B7" s="156"/>
      <c r="C7" s="156"/>
      <c r="D7" s="156"/>
      <c r="E7" s="154"/>
      <c r="F7" s="2">
        <v>2011</v>
      </c>
      <c r="G7" s="2">
        <v>2012</v>
      </c>
      <c r="H7" s="2">
        <v>2013</v>
      </c>
      <c r="I7" s="2">
        <v>2014</v>
      </c>
      <c r="J7" s="2">
        <v>2015</v>
      </c>
      <c r="K7" s="1"/>
    </row>
    <row r="8" spans="1:11" ht="15.75">
      <c r="A8" s="157" t="s">
        <v>348</v>
      </c>
      <c r="B8" s="158"/>
      <c r="C8" s="158"/>
      <c r="D8" s="158"/>
      <c r="E8" s="158"/>
      <c r="F8" s="158"/>
      <c r="G8" s="158"/>
      <c r="H8" s="158"/>
      <c r="I8" s="158"/>
      <c r="J8" s="158"/>
      <c r="K8" s="159"/>
    </row>
    <row r="9" spans="1:11" ht="37.5" customHeight="1">
      <c r="A9" s="86" t="s">
        <v>284</v>
      </c>
      <c r="B9" s="14" t="s">
        <v>285</v>
      </c>
      <c r="C9" s="14" t="s">
        <v>206</v>
      </c>
      <c r="D9" s="14" t="s">
        <v>286</v>
      </c>
      <c r="E9" s="87">
        <v>52000</v>
      </c>
      <c r="F9" s="87">
        <v>20000</v>
      </c>
      <c r="G9" s="87">
        <v>20000</v>
      </c>
      <c r="H9" s="87">
        <v>12000</v>
      </c>
      <c r="I9" s="87"/>
      <c r="J9" s="87"/>
      <c r="K9" s="88" t="s">
        <v>287</v>
      </c>
    </row>
    <row r="10" spans="1:11" ht="44.25" customHeight="1">
      <c r="A10" s="89" t="s">
        <v>288</v>
      </c>
      <c r="B10" s="14" t="s">
        <v>285</v>
      </c>
      <c r="C10" s="14" t="s">
        <v>206</v>
      </c>
      <c r="D10" s="14" t="s">
        <v>286</v>
      </c>
      <c r="E10" s="87">
        <v>41000</v>
      </c>
      <c r="F10" s="87">
        <v>31000</v>
      </c>
      <c r="G10" s="90">
        <v>20000</v>
      </c>
      <c r="H10" s="90"/>
      <c r="I10" s="90"/>
      <c r="J10" s="90"/>
      <c r="K10" s="88" t="s">
        <v>289</v>
      </c>
    </row>
    <row r="11" spans="1:11" ht="32.25" customHeight="1">
      <c r="A11" s="89" t="s">
        <v>290</v>
      </c>
      <c r="B11" s="14" t="s">
        <v>291</v>
      </c>
      <c r="C11" s="14" t="s">
        <v>206</v>
      </c>
      <c r="D11" s="14" t="s">
        <v>286</v>
      </c>
      <c r="E11" s="87">
        <v>66000</v>
      </c>
      <c r="F11" s="87">
        <v>41000</v>
      </c>
      <c r="G11" s="87">
        <v>25000</v>
      </c>
      <c r="H11" s="87"/>
      <c r="I11" s="87"/>
      <c r="J11" s="87"/>
      <c r="K11" s="88" t="s">
        <v>292</v>
      </c>
    </row>
    <row r="12" spans="1:11" ht="70.5" customHeight="1">
      <c r="A12" s="91" t="s">
        <v>293</v>
      </c>
      <c r="B12" s="14" t="s">
        <v>285</v>
      </c>
      <c r="C12" s="14" t="s">
        <v>206</v>
      </c>
      <c r="D12" s="14" t="s">
        <v>286</v>
      </c>
      <c r="E12" s="87">
        <v>28000</v>
      </c>
      <c r="F12" s="87">
        <v>20000</v>
      </c>
      <c r="G12" s="87">
        <v>8000</v>
      </c>
      <c r="H12" s="92"/>
      <c r="I12" s="92"/>
      <c r="J12" s="92"/>
      <c r="K12" s="88" t="s">
        <v>294</v>
      </c>
    </row>
    <row r="13" spans="1:11" ht="45" customHeight="1">
      <c r="A13" s="89" t="s">
        <v>317</v>
      </c>
      <c r="B13" s="14" t="s">
        <v>285</v>
      </c>
      <c r="C13" s="14" t="s">
        <v>206</v>
      </c>
      <c r="D13" s="14" t="s">
        <v>286</v>
      </c>
      <c r="E13" s="87">
        <v>88000</v>
      </c>
      <c r="F13" s="87">
        <v>48000</v>
      </c>
      <c r="G13" s="87">
        <v>40000</v>
      </c>
      <c r="H13" s="87"/>
      <c r="I13" s="87"/>
      <c r="J13" s="87"/>
      <c r="K13" s="88" t="s">
        <v>295</v>
      </c>
    </row>
    <row r="14" spans="1:11" ht="48" customHeight="1">
      <c r="A14" s="91" t="s">
        <v>298</v>
      </c>
      <c r="B14" s="14" t="s">
        <v>285</v>
      </c>
      <c r="C14" s="14" t="s">
        <v>206</v>
      </c>
      <c r="D14" s="14" t="s">
        <v>286</v>
      </c>
      <c r="E14" s="87">
        <v>52000</v>
      </c>
      <c r="F14" s="87">
        <v>0</v>
      </c>
      <c r="G14" s="87">
        <v>22000</v>
      </c>
      <c r="H14" s="87">
        <v>20000</v>
      </c>
      <c r="I14" s="87">
        <v>10000</v>
      </c>
      <c r="J14" s="87"/>
      <c r="K14" s="88" t="s">
        <v>299</v>
      </c>
    </row>
    <row r="15" spans="1:11" ht="36.75" customHeight="1">
      <c r="A15" s="89" t="s">
        <v>300</v>
      </c>
      <c r="B15" s="14" t="s">
        <v>285</v>
      </c>
      <c r="C15" s="14" t="s">
        <v>206</v>
      </c>
      <c r="D15" s="14" t="s">
        <v>286</v>
      </c>
      <c r="E15" s="87">
        <v>68000</v>
      </c>
      <c r="F15" s="87">
        <v>0</v>
      </c>
      <c r="G15" s="87">
        <v>0</v>
      </c>
      <c r="H15" s="87">
        <v>38000</v>
      </c>
      <c r="I15" s="87">
        <v>30000</v>
      </c>
      <c r="J15" s="87"/>
      <c r="K15" s="88" t="s">
        <v>301</v>
      </c>
    </row>
    <row r="16" spans="1:11" ht="33.75" customHeight="1">
      <c r="A16" s="89" t="s">
        <v>302</v>
      </c>
      <c r="B16" s="14" t="s">
        <v>285</v>
      </c>
      <c r="C16" s="14" t="s">
        <v>206</v>
      </c>
      <c r="D16" s="14" t="s">
        <v>286</v>
      </c>
      <c r="E16" s="93">
        <v>53000</v>
      </c>
      <c r="F16" s="93">
        <v>0</v>
      </c>
      <c r="G16" s="93">
        <v>0</v>
      </c>
      <c r="H16" s="93">
        <v>0</v>
      </c>
      <c r="I16" s="93">
        <v>23000</v>
      </c>
      <c r="J16" s="93">
        <v>30000</v>
      </c>
      <c r="K16" s="88" t="s">
        <v>303</v>
      </c>
    </row>
    <row r="17" spans="1:11" ht="18.75" customHeight="1">
      <c r="A17" s="19" t="s">
        <v>460</v>
      </c>
      <c r="B17" s="12"/>
      <c r="C17" s="12"/>
      <c r="D17" s="12"/>
      <c r="E17" s="79">
        <f aca="true" t="shared" si="0" ref="E17:J17">SUM(E9:E16)</f>
        <v>448000</v>
      </c>
      <c r="F17" s="79">
        <f t="shared" si="0"/>
        <v>160000</v>
      </c>
      <c r="G17" s="94">
        <f t="shared" si="0"/>
        <v>135000</v>
      </c>
      <c r="H17" s="94">
        <f t="shared" si="0"/>
        <v>70000</v>
      </c>
      <c r="I17" s="94">
        <f t="shared" si="0"/>
        <v>63000</v>
      </c>
      <c r="J17" s="94">
        <f t="shared" si="0"/>
        <v>30000</v>
      </c>
      <c r="K17" s="11"/>
    </row>
  </sheetData>
  <sheetProtection/>
  <mergeCells count="13">
    <mergeCell ref="A8:K8"/>
    <mergeCell ref="I1:K1"/>
    <mergeCell ref="F6:J6"/>
    <mergeCell ref="A2:K2"/>
    <mergeCell ref="A3:K3"/>
    <mergeCell ref="A4:K4"/>
    <mergeCell ref="E5:J5"/>
    <mergeCell ref="E6:E7"/>
    <mergeCell ref="K5:K6"/>
    <mergeCell ref="A5:A7"/>
    <mergeCell ref="B5:B7"/>
    <mergeCell ref="C5:C7"/>
    <mergeCell ref="D5:D7"/>
  </mergeCells>
  <printOptions/>
  <pageMargins left="0.5905511811023623" right="0.5905511811023623" top="0.54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Рания</cp:lastModifiedBy>
  <cp:lastPrinted>2011-09-21T07:42:42Z</cp:lastPrinted>
  <dcterms:created xsi:type="dcterms:W3CDTF">1996-10-08T23:32:33Z</dcterms:created>
  <dcterms:modified xsi:type="dcterms:W3CDTF">2011-09-21T07:46:47Z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